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14 Комиссия ЗАВЕРШЕНИЕ ГОДА\На сайт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88" sheetId="33" r:id="rId45"/>
    <sheet name="0203" sheetId="23" r:id="rId46"/>
    <sheet name="0204" sheetId="68" r:id="rId47"/>
    <sheet name="0205" sheetId="110" r:id="rId48"/>
    <sheet name="0231" sheetId="25" r:id="rId49"/>
    <sheet name="0232" sheetId="20" r:id="rId50"/>
    <sheet name="0251" sheetId="88" r:id="rId51"/>
    <sheet name="0260" sheetId="114" r:id="rId52"/>
    <sheet name="0275" sheetId="22" r:id="rId53"/>
    <sheet name="0281" sheetId="89" r:id="rId54"/>
    <sheet name="0292" sheetId="31" r:id="rId55"/>
    <sheet name="0294" sheetId="101" r:id="rId56"/>
    <sheet name="0296" sheetId="75" r:id="rId57"/>
    <sheet name="0298" sheetId="99" r:id="rId58"/>
    <sheet name="0309" sheetId="167" r:id="rId59"/>
    <sheet name="0320" sheetId="78" r:id="rId60"/>
    <sheet name="0321" sheetId="63" r:id="rId61"/>
    <sheet name="0327" sheetId="69" r:id="rId62"/>
    <sheet name="0329" sheetId="98" r:id="rId63"/>
    <sheet name="0330" sheetId="105" r:id="rId64"/>
    <sheet name="0331" sheetId="82" r:id="rId65"/>
    <sheet name="0333" sheetId="81" r:id="rId66"/>
    <sheet name="0336" sheetId="109" r:id="rId67"/>
    <sheet name="0338" sheetId="83" r:id="rId68"/>
    <sheet name="0341" sheetId="86" r:id="rId69"/>
    <sheet name="0342" sheetId="111" r:id="rId70"/>
    <sheet name="0344" sheetId="170" r:id="rId71"/>
    <sheet name="0353" sheetId="85" r:id="rId72"/>
    <sheet name="0354" sheetId="71" r:id="rId73"/>
    <sheet name="0355" sheetId="112" r:id="rId74"/>
    <sheet name="0365" sheetId="122" r:id="rId75"/>
    <sheet name="0367" sheetId="35" r:id="rId76"/>
    <sheet name="0373" sheetId="92" r:id="rId77"/>
    <sheet name="0377" sheetId="93" r:id="rId78"/>
    <sheet name="0381" sheetId="44" r:id="rId79"/>
    <sheet name="0382" sheetId="103" r:id="rId80"/>
    <sheet name="0385" sheetId="97" r:id="rId81"/>
    <sheet name="0387" sheetId="87" r:id="rId82"/>
    <sheet name="0390" sheetId="106" r:id="rId83"/>
    <sheet name="0395" sheetId="108" r:id="rId84"/>
    <sheet name="0396" sheetId="90" r:id="rId85"/>
    <sheet name="0399" sheetId="76" r:id="rId86"/>
    <sheet name="0405" sheetId="123" r:id="rId87"/>
    <sheet name="0406" sheetId="102" r:id="rId88"/>
    <sheet name="0412" sheetId="137" r:id="rId89"/>
    <sheet name="0414" sheetId="95" r:id="rId90"/>
    <sheet name="0415" sheetId="115" r:id="rId91"/>
    <sheet name="0417" sheetId="156" r:id="rId92"/>
    <sheet name="0419" sheetId="124" r:id="rId93"/>
    <sheet name="0422" sheetId="118" r:id="rId94"/>
    <sheet name="0423" sheetId="166" r:id="rId95"/>
    <sheet name="0425" sheetId="8" r:id="rId96"/>
    <sheet name="0429" sheetId="120" r:id="rId97"/>
    <sheet name="0430" sheetId="121" r:id="rId98"/>
    <sheet name="0431" sheetId="9" r:id="rId99"/>
    <sheet name="0432" sheetId="80" r:id="rId100"/>
    <sheet name="0437" sheetId="37" r:id="rId101"/>
    <sheet name="0442" sheetId="141" r:id="rId102"/>
    <sheet name="0444" sheetId="150" r:id="rId103"/>
    <sheet name="0447" sheetId="96" r:id="rId104"/>
    <sheet name="0450" sheetId="72" r:id="rId105"/>
    <sheet name="0451" sheetId="139" r:id="rId106"/>
    <sheet name="0454" sheetId="161" r:id="rId107"/>
    <sheet name="0458" sheetId="157" r:id="rId108"/>
    <sheet name="0459" sheetId="155" r:id="rId109"/>
    <sheet name="0463" sheetId="160" r:id="rId110"/>
    <sheet name="0465" sheetId="119" r:id="rId111"/>
    <sheet name="0466" sheetId="77" r:id="rId112"/>
    <sheet name="0452" sheetId="140" r:id="rId113"/>
    <sheet name="Проверка" sheetId="151" r:id="rId114"/>
    <sheet name="Рассылка" sheetId="163" r:id="rId115"/>
    <sheet name="Рассылка (2)" sheetId="164" r:id="rId116"/>
    <sheet name="Рассылка 3" sheetId="165" r:id="rId117"/>
  </sheets>
  <definedNames>
    <definedName name="_xlnm._FilterDatabase" localSheetId="0" hidden="1">_Оглавление_!$A$3:$C$111</definedName>
    <definedName name="_xlnm._FilterDatabase" localSheetId="114" hidden="1">Рассылка!$A$3:$E$105</definedName>
    <definedName name="_xlnm._FilterDatabase" localSheetId="115" hidden="1">'Рассылка (2)'!$A$3:$E$7</definedName>
    <definedName name="_xlnm._FilterDatabase" localSheetId="116" hidden="1">'Рассылка 3'!$B$3:$M$120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8">'0309'!$A$1:$T$47</definedName>
    <definedName name="_xlnm.Print_Area" localSheetId="88">'0412'!$A$1:$T$47</definedName>
    <definedName name="_xlnm.Print_Area" localSheetId="94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A132" i="165" l="1"/>
  <c r="A133" i="165"/>
  <c r="A134" i="165"/>
  <c r="A135" i="165"/>
  <c r="A136" i="165"/>
  <c r="A137" i="165"/>
  <c r="A138" i="165"/>
  <c r="A139" i="165"/>
  <c r="A140" i="165"/>
  <c r="A141" i="165"/>
  <c r="A142" i="165"/>
  <c r="A143" i="165"/>
  <c r="A144" i="165"/>
  <c r="A145" i="165"/>
  <c r="A146" i="165"/>
  <c r="A147" i="165"/>
  <c r="A148" i="165"/>
  <c r="A149" i="165"/>
  <c r="A150" i="165"/>
  <c r="A152" i="165"/>
  <c r="A153" i="165"/>
  <c r="A154" i="165"/>
  <c r="A155" i="165"/>
  <c r="A156" i="165"/>
  <c r="A157" i="165"/>
  <c r="A158" i="165"/>
  <c r="A159" i="165"/>
  <c r="A160" i="165"/>
  <c r="A161" i="165"/>
  <c r="A162" i="165"/>
  <c r="A163" i="165"/>
  <c r="A164" i="165"/>
  <c r="A165" i="165"/>
  <c r="A166" i="165"/>
  <c r="A168" i="165"/>
  <c r="A169" i="165"/>
  <c r="A170" i="165"/>
  <c r="A171" i="165"/>
  <c r="A172" i="165"/>
  <c r="A173" i="165"/>
  <c r="A174" i="165"/>
  <c r="A175" i="165"/>
  <c r="A176" i="165"/>
  <c r="A177" i="165"/>
  <c r="A178" i="165"/>
  <c r="A179" i="165"/>
  <c r="A180" i="165"/>
  <c r="A181" i="165"/>
  <c r="A182" i="165"/>
  <c r="A183" i="165"/>
  <c r="A184" i="165"/>
  <c r="A186" i="165"/>
  <c r="A187" i="165"/>
  <c r="A188" i="165"/>
  <c r="A189" i="165"/>
  <c r="A190" i="165"/>
  <c r="A191" i="165"/>
  <c r="A192" i="165"/>
  <c r="A193" i="165"/>
  <c r="A194" i="165"/>
  <c r="A195" i="165"/>
  <c r="A196" i="165"/>
  <c r="A197" i="165"/>
  <c r="A198" i="165"/>
  <c r="A199" i="165"/>
  <c r="A200" i="165"/>
  <c r="A201" i="165"/>
  <c r="A202" i="165"/>
  <c r="A203" i="165"/>
  <c r="A204" i="165"/>
  <c r="A205" i="165"/>
  <c r="A206" i="165"/>
  <c r="A207" i="165"/>
  <c r="A208" i="165"/>
  <c r="A209" i="165"/>
  <c r="A210" i="165"/>
  <c r="A211" i="165"/>
  <c r="A212" i="165"/>
  <c r="A213" i="165"/>
  <c r="A214" i="165"/>
  <c r="A215" i="165"/>
  <c r="A216" i="165"/>
  <c r="A217" i="165"/>
  <c r="A218" i="165"/>
  <c r="A219" i="165"/>
  <c r="A220" i="165"/>
  <c r="A221" i="165"/>
  <c r="A222" i="165"/>
  <c r="A223" i="165"/>
  <c r="A224" i="165"/>
  <c r="A225" i="165"/>
  <c r="A226" i="165"/>
  <c r="A227" i="165"/>
  <c r="A228" i="165"/>
  <c r="A229" i="165"/>
  <c r="A230" i="165"/>
  <c r="A231" i="165"/>
  <c r="A232" i="165"/>
  <c r="A233" i="165"/>
  <c r="A234" i="165"/>
  <c r="A235" i="165"/>
  <c r="A236" i="165"/>
  <c r="A237" i="165"/>
  <c r="A238" i="165"/>
  <c r="A239" i="165"/>
  <c r="A240" i="165"/>
  <c r="A243" i="165"/>
  <c r="A244" i="165"/>
  <c r="A245" i="165"/>
  <c r="A246" i="165"/>
  <c r="A247" i="165"/>
  <c r="A248" i="165"/>
  <c r="A249" i="165"/>
  <c r="A250" i="165"/>
  <c r="A251" i="165"/>
  <c r="A252" i="165"/>
  <c r="A253" i="165"/>
  <c r="A254" i="165"/>
  <c r="A255" i="165"/>
  <c r="A256" i="165"/>
  <c r="A257" i="165"/>
  <c r="A258" i="165"/>
  <c r="A259" i="165"/>
  <c r="A261" i="165"/>
  <c r="A131" i="165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Q107" i="151"/>
  <c r="AV59" i="151"/>
  <c r="L18" i="151"/>
  <c r="AV43" i="151"/>
  <c r="BB106" i="151"/>
  <c r="S8" i="151"/>
  <c r="AV26" i="151"/>
  <c r="AB31" i="151"/>
  <c r="AY36" i="151"/>
  <c r="D62" i="151"/>
  <c r="AY5" i="151"/>
  <c r="BA55" i="151"/>
  <c r="T52" i="151"/>
  <c r="V17" i="151"/>
  <c r="AK20" i="151"/>
  <c r="BB98" i="151"/>
  <c r="Q18" i="151"/>
  <c r="AC59" i="151"/>
  <c r="Y17" i="151"/>
  <c r="C109" i="151"/>
  <c r="Z31" i="151"/>
  <c r="AS19" i="151"/>
  <c r="BB35" i="151"/>
  <c r="J107" i="151"/>
  <c r="H39" i="151"/>
  <c r="AA5" i="151"/>
  <c r="AS104" i="151"/>
  <c r="BA46" i="151"/>
  <c r="Q6" i="151"/>
  <c r="BC68" i="151"/>
  <c r="H77" i="151"/>
  <c r="AB110" i="151"/>
  <c r="AX24" i="151"/>
  <c r="V112" i="151"/>
  <c r="BB91" i="151"/>
  <c r="V28" i="151"/>
  <c r="AP52" i="151"/>
  <c r="AZ95" i="151"/>
  <c r="AR52" i="151"/>
  <c r="AZ23" i="151"/>
  <c r="BB81" i="151"/>
  <c r="Y93" i="151"/>
  <c r="C77" i="151"/>
  <c r="H116" i="151"/>
  <c r="AZ107" i="151"/>
  <c r="Y32" i="151"/>
  <c r="AS88" i="151"/>
  <c r="I89" i="151"/>
  <c r="C48" i="151"/>
  <c r="D50" i="151"/>
  <c r="AX22" i="151"/>
  <c r="BC50" i="151"/>
  <c r="AD70" i="151"/>
  <c r="AY96" i="151"/>
  <c r="AR107" i="151"/>
  <c r="H111" i="151"/>
  <c r="S32" i="151"/>
  <c r="BB14" i="151"/>
  <c r="BB52" i="151"/>
  <c r="H50" i="151"/>
  <c r="BA12" i="151"/>
  <c r="S55" i="151"/>
  <c r="AY37" i="151"/>
  <c r="BB6" i="151"/>
  <c r="AB38" i="151"/>
  <c r="BA36" i="151"/>
  <c r="AH78" i="151"/>
  <c r="BA69" i="151"/>
  <c r="D24" i="151"/>
  <c r="U6" i="151"/>
  <c r="H57" i="151"/>
  <c r="AM107" i="151"/>
  <c r="BC97" i="151"/>
  <c r="AZ112" i="151"/>
  <c r="AT52" i="151"/>
  <c r="AV115" i="151"/>
  <c r="V46" i="151"/>
  <c r="AY105" i="151"/>
  <c r="AA25" i="151"/>
  <c r="H35" i="151"/>
  <c r="AB15" i="151"/>
  <c r="D112" i="151"/>
  <c r="AZ99" i="151"/>
  <c r="AB6" i="151"/>
  <c r="AZ30" i="151"/>
  <c r="D38" i="151"/>
  <c r="AY62" i="151"/>
  <c r="AU4" i="151"/>
  <c r="AY57" i="151"/>
  <c r="BB37" i="151"/>
  <c r="AZ113" i="151"/>
  <c r="AS21" i="151"/>
  <c r="AS39" i="151"/>
  <c r="N113" i="151"/>
  <c r="AZ68" i="151"/>
  <c r="AA30" i="151"/>
  <c r="BB92" i="151"/>
  <c r="F113" i="151"/>
  <c r="F89" i="151"/>
  <c r="H8" i="151"/>
  <c r="AC54" i="151"/>
  <c r="Y113" i="151"/>
  <c r="G76" i="151"/>
  <c r="J89" i="151"/>
  <c r="H36" i="151"/>
  <c r="O6" i="151"/>
  <c r="BC54" i="151"/>
  <c r="C22" i="151"/>
  <c r="AV38" i="151"/>
  <c r="Q52" i="151"/>
  <c r="Y10" i="151"/>
  <c r="AD90" i="151"/>
  <c r="C7" i="151"/>
  <c r="J113" i="151"/>
  <c r="AC25" i="151"/>
  <c r="S79" i="151"/>
  <c r="AY106" i="151"/>
  <c r="AD56" i="151"/>
  <c r="AZ6" i="151"/>
  <c r="H85" i="151"/>
  <c r="C32" i="151"/>
  <c r="AZ24" i="151"/>
  <c r="BB66" i="151"/>
  <c r="AZ79" i="151"/>
  <c r="AA102" i="151"/>
  <c r="S98" i="151"/>
  <c r="AS27" i="151"/>
  <c r="C70" i="151"/>
  <c r="AV91" i="151"/>
  <c r="I4" i="151"/>
  <c r="BA103" i="151"/>
  <c r="V80" i="151"/>
  <c r="AJ4" i="151"/>
  <c r="BB40" i="151"/>
  <c r="AC33" i="151"/>
  <c r="E99" i="165"/>
  <c r="H34" i="151"/>
  <c r="H21" i="151"/>
  <c r="C67" i="151"/>
  <c r="X18" i="151"/>
  <c r="D117" i="163"/>
  <c r="S48" i="151"/>
  <c r="AZ59" i="151"/>
  <c r="J52" i="151"/>
  <c r="L107" i="151"/>
  <c r="AA26" i="151"/>
  <c r="AA20" i="151"/>
  <c r="AW4" i="151"/>
  <c r="AU107" i="151"/>
  <c r="AZ37" i="151"/>
  <c r="AL9" i="151"/>
  <c r="C4" i="151"/>
  <c r="AC107" i="151"/>
  <c r="AZ27" i="151"/>
  <c r="BC45" i="151"/>
  <c r="AS32" i="151"/>
  <c r="C30" i="151"/>
  <c r="AL76" i="151"/>
  <c r="BB44" i="151"/>
  <c r="BC110" i="151"/>
  <c r="V13" i="151"/>
  <c r="AO98" i="151"/>
  <c r="S85" i="151"/>
  <c r="AC50" i="151"/>
  <c r="H53" i="151"/>
  <c r="BA70" i="151"/>
  <c r="AO76" i="151"/>
  <c r="AD62" i="151"/>
  <c r="AH97" i="151"/>
  <c r="S50" i="151"/>
  <c r="BA101" i="151"/>
  <c r="D93" i="151"/>
  <c r="O98" i="151"/>
  <c r="AZ36" i="151"/>
  <c r="AL113" i="151"/>
  <c r="AC63" i="151"/>
  <c r="AZ98" i="151"/>
  <c r="AA31" i="151"/>
  <c r="AV28" i="151"/>
  <c r="AX36" i="151"/>
  <c r="AA49" i="151"/>
  <c r="K98" i="151"/>
  <c r="AZ78" i="151"/>
  <c r="AH56" i="151"/>
  <c r="Z36" i="151"/>
  <c r="AA86" i="151"/>
  <c r="AZ66" i="151"/>
  <c r="AV30" i="151"/>
  <c r="BC43" i="151"/>
  <c r="AD22" i="151"/>
  <c r="AH93" i="151"/>
  <c r="X23" i="151"/>
  <c r="AB94" i="151"/>
  <c r="AN52" i="151"/>
  <c r="BB97" i="151"/>
  <c r="AS97" i="151"/>
  <c r="AV41" i="151"/>
  <c r="AY52" i="151"/>
  <c r="AA9" i="151"/>
  <c r="AY69" i="151"/>
  <c r="AZ44" i="151"/>
  <c r="AY79" i="151"/>
  <c r="AH69" i="151"/>
  <c r="AD17" i="151"/>
  <c r="S63" i="151"/>
  <c r="AD42" i="151"/>
  <c r="AZ93" i="151"/>
  <c r="AD114" i="151"/>
  <c r="U113" i="151"/>
  <c r="Y108" i="151"/>
  <c r="AA52" i="151"/>
  <c r="BC10" i="151"/>
  <c r="AW61" i="151"/>
  <c r="Y58" i="151"/>
  <c r="AA33" i="151"/>
  <c r="I20" i="151"/>
  <c r="AS103" i="151"/>
  <c r="AZ109" i="151"/>
  <c r="BA77" i="151"/>
  <c r="BC12" i="151"/>
  <c r="AB33" i="151"/>
  <c r="U98" i="151"/>
  <c r="AH50" i="151"/>
  <c r="AZ46" i="151"/>
  <c r="AH67" i="151"/>
  <c r="D58" i="151"/>
  <c r="S58" i="151"/>
  <c r="AB36" i="151"/>
  <c r="AL52" i="151"/>
  <c r="AB93" i="151"/>
  <c r="AY6" i="151"/>
  <c r="AY33" i="151"/>
  <c r="S103" i="151"/>
  <c r="AD77" i="151"/>
  <c r="AQ99" i="151"/>
  <c r="BC16" i="151"/>
  <c r="BC39" i="151"/>
  <c r="D88" i="151"/>
  <c r="AY42" i="151"/>
  <c r="F76" i="151"/>
  <c r="H106" i="151"/>
  <c r="AW31" i="151"/>
  <c r="AS28" i="151"/>
  <c r="D40" i="151"/>
  <c r="P9" i="151"/>
  <c r="W6" i="151"/>
  <c r="AA77" i="151"/>
  <c r="AV65" i="151"/>
  <c r="S39" i="151"/>
  <c r="AS5" i="151"/>
  <c r="V100" i="151"/>
  <c r="BC7" i="151"/>
  <c r="AX9" i="151"/>
  <c r="AW26" i="151"/>
  <c r="H61" i="151"/>
  <c r="AV66" i="151"/>
  <c r="AL20" i="151"/>
  <c r="AC87" i="151"/>
  <c r="C33" i="151"/>
  <c r="AZ71" i="151"/>
  <c r="S49" i="151"/>
  <c r="V4" i="151"/>
  <c r="AO113" i="151"/>
  <c r="AY66" i="151"/>
  <c r="AT89" i="151"/>
  <c r="H52" i="151"/>
  <c r="K18" i="151"/>
  <c r="S110" i="151"/>
  <c r="AZ105" i="151"/>
  <c r="AX26" i="151"/>
  <c r="Y12" i="151"/>
  <c r="V102" i="151"/>
  <c r="BC65" i="151"/>
  <c r="AH88" i="151"/>
  <c r="AZ89" i="151"/>
  <c r="M20" i="151"/>
  <c r="AD81" i="151"/>
  <c r="BB53" i="151"/>
  <c r="AV113" i="151"/>
  <c r="AB103" i="151"/>
  <c r="BC113" i="151"/>
  <c r="BA51" i="151"/>
  <c r="BC52" i="151"/>
  <c r="AV105" i="151"/>
  <c r="AB52" i="151"/>
  <c r="V57" i="151"/>
  <c r="AY4" i="151"/>
  <c r="BC114" i="151"/>
  <c r="S71" i="151"/>
  <c r="F4" i="151"/>
  <c r="AW98" i="151"/>
  <c r="AS66" i="151"/>
  <c r="AZ13" i="151"/>
  <c r="BC102" i="151"/>
  <c r="AB63" i="151"/>
  <c r="AH85" i="151"/>
  <c r="AB102" i="151"/>
  <c r="BC108" i="151"/>
  <c r="V76" i="151"/>
  <c r="AD54" i="151"/>
  <c r="BB63" i="151"/>
  <c r="AD9" i="151"/>
  <c r="AB21" i="151"/>
  <c r="AA21" i="151"/>
  <c r="AS87" i="151"/>
  <c r="C74" i="151"/>
  <c r="AQ113" i="151"/>
  <c r="BB65" i="151"/>
  <c r="C59" i="151"/>
  <c r="AC60" i="151"/>
  <c r="BC59" i="151"/>
  <c r="AC53" i="151"/>
  <c r="V14" i="151"/>
  <c r="AV51" i="151"/>
  <c r="AB55" i="151"/>
  <c r="AA40" i="151"/>
  <c r="Y69" i="151"/>
  <c r="AS79" i="151"/>
  <c r="U107" i="151"/>
  <c r="H56" i="151"/>
  <c r="BC29" i="151"/>
  <c r="AS54" i="151"/>
  <c r="E6" i="151"/>
  <c r="AB53" i="151"/>
  <c r="C79" i="151"/>
  <c r="AH58" i="151"/>
  <c r="R18" i="151"/>
  <c r="Y34" i="151"/>
  <c r="AI52" i="151"/>
  <c r="L98" i="151"/>
  <c r="N22" i="151"/>
  <c r="AZ86" i="151"/>
  <c r="BC18" i="151"/>
  <c r="AV71" i="151"/>
  <c r="N107" i="151"/>
  <c r="BC72" i="151"/>
  <c r="BA62" i="151"/>
  <c r="G113" i="151"/>
  <c r="Y73" i="151"/>
  <c r="AD6" i="151"/>
  <c r="AB9" i="151"/>
  <c r="D84" i="151"/>
  <c r="C108" i="151"/>
  <c r="BA75" i="151"/>
  <c r="AY25" i="151"/>
  <c r="AH101" i="151"/>
  <c r="X36" i="151"/>
  <c r="BA13" i="151"/>
  <c r="AY21" i="151"/>
  <c r="J20" i="151"/>
  <c r="AA107" i="151"/>
  <c r="AB11" i="151"/>
  <c r="AD64" i="151"/>
  <c r="AW6" i="151"/>
  <c r="AA104" i="151"/>
  <c r="AV8" i="151"/>
  <c r="AS55" i="151"/>
  <c r="AK47" i="151"/>
  <c r="AC97" i="151"/>
  <c r="AH21" i="151"/>
  <c r="N98" i="151"/>
  <c r="H101" i="151"/>
  <c r="L6" i="151"/>
  <c r="S81" i="151"/>
  <c r="AX31" i="151"/>
  <c r="AK89" i="151"/>
  <c r="Y37" i="151"/>
  <c r="BC80" i="151"/>
  <c r="D116" i="151"/>
  <c r="AZ97" i="151"/>
  <c r="X6" i="151"/>
  <c r="Q113" i="151"/>
  <c r="AH73" i="151"/>
  <c r="T61" i="151"/>
  <c r="V6" i="151"/>
  <c r="AZ88" i="151"/>
  <c r="AC52" i="151"/>
  <c r="BA116" i="151"/>
  <c r="AD112" i="151"/>
  <c r="H54" i="151"/>
  <c r="AH109" i="151"/>
  <c r="S41" i="151"/>
  <c r="AY45" i="151"/>
  <c r="AC99" i="151"/>
  <c r="AN61" i="151"/>
  <c r="D36" i="151"/>
  <c r="AB97" i="151"/>
  <c r="V113" i="151"/>
  <c r="BA63" i="151"/>
  <c r="AC85" i="151"/>
  <c r="AC74" i="151"/>
  <c r="AZ56" i="151"/>
  <c r="AV6" i="151"/>
  <c r="BA76" i="151"/>
  <c r="P98" i="151"/>
  <c r="S73" i="151"/>
  <c r="C39" i="151"/>
  <c r="AB67" i="151"/>
  <c r="AM6" i="151"/>
  <c r="AQ4" i="151"/>
  <c r="M52" i="151"/>
  <c r="AE9" i="151"/>
  <c r="BA24" i="151"/>
  <c r="AD72" i="151"/>
  <c r="AC49" i="151"/>
  <c r="AH68" i="151"/>
  <c r="S109" i="151"/>
  <c r="AL6" i="151"/>
  <c r="S97" i="151"/>
  <c r="H4" i="151"/>
  <c r="AD107" i="151"/>
  <c r="X4" i="151"/>
  <c r="AZ31" i="151"/>
  <c r="BB25" i="151"/>
  <c r="AT107" i="151"/>
  <c r="AT113" i="151"/>
  <c r="AD111" i="151"/>
  <c r="BA93" i="151"/>
  <c r="D106" i="151"/>
  <c r="O89" i="151"/>
  <c r="C81" i="151"/>
  <c r="N61" i="151"/>
  <c r="D115" i="151"/>
  <c r="AC64" i="151"/>
  <c r="AD38" i="151"/>
  <c r="AS65" i="151"/>
  <c r="AY58" i="151"/>
  <c r="Y106" i="151"/>
  <c r="BA60" i="151"/>
  <c r="AD7" i="151"/>
  <c r="AH54" i="151"/>
  <c r="AZ73" i="151"/>
  <c r="AZ60" i="151"/>
  <c r="AV49" i="151"/>
  <c r="BA114" i="151"/>
  <c r="AS22" i="151"/>
  <c r="AD94" i="151"/>
  <c r="AC30" i="151"/>
  <c r="D93" i="163"/>
  <c r="AB74" i="151"/>
  <c r="AD14" i="151"/>
  <c r="AS42" i="151"/>
  <c r="BB99" i="151"/>
  <c r="AA87" i="151"/>
  <c r="H89" i="151"/>
  <c r="AY114" i="151"/>
  <c r="AX61" i="151"/>
  <c r="AH42" i="151"/>
  <c r="BC71" i="151"/>
  <c r="R98" i="151"/>
  <c r="AV100" i="151"/>
  <c r="BB86" i="151"/>
  <c r="E76" i="151"/>
  <c r="Y50" i="151"/>
  <c r="AV42" i="151"/>
  <c r="AY18" i="151"/>
  <c r="AX76" i="151"/>
  <c r="I98" i="151"/>
  <c r="BC49" i="151"/>
  <c r="H49" i="151"/>
  <c r="D53" i="151"/>
  <c r="AZ96" i="151"/>
  <c r="F20" i="151"/>
  <c r="AF113" i="151"/>
  <c r="D86" i="151"/>
  <c r="D89" i="151"/>
  <c r="H24" i="151"/>
  <c r="AD66" i="151"/>
  <c r="BB115" i="151"/>
  <c r="AS53" i="151"/>
  <c r="BA4" i="151"/>
  <c r="AY53" i="151"/>
  <c r="BA94" i="151"/>
  <c r="AH12" i="151"/>
  <c r="AZ20" i="151"/>
  <c r="AT9" i="151"/>
  <c r="AZ9" i="151"/>
  <c r="AK99" i="151"/>
  <c r="AQ107" i="151"/>
  <c r="S84" i="151"/>
  <c r="AE107" i="151"/>
  <c r="AH41" i="151"/>
  <c r="BB31" i="151"/>
  <c r="AB17" i="151"/>
  <c r="U18" i="151"/>
  <c r="Y104" i="151"/>
  <c r="C63" i="151"/>
  <c r="AJ20" i="151"/>
  <c r="AY60" i="151"/>
  <c r="AH102" i="151"/>
  <c r="AS71" i="151"/>
  <c r="N52" i="151"/>
  <c r="AA42" i="151"/>
  <c r="AV93" i="151"/>
  <c r="D57" i="151"/>
  <c r="BB49" i="151"/>
  <c r="BA73" i="151"/>
  <c r="D46" i="151"/>
  <c r="BA113" i="151"/>
  <c r="E116" i="165"/>
  <c r="BC55" i="151"/>
  <c r="AD75" i="151"/>
  <c r="AC56" i="151"/>
  <c r="AV98" i="151"/>
  <c r="Y115" i="151"/>
  <c r="C21" i="151"/>
  <c r="H71" i="151"/>
  <c r="BC82" i="151"/>
  <c r="AC45" i="151"/>
  <c r="AS101" i="151"/>
  <c r="AV73" i="151"/>
  <c r="AD44" i="151"/>
  <c r="C25" i="151"/>
  <c r="D78" i="151"/>
  <c r="AS7" i="151"/>
  <c r="BB22" i="151"/>
  <c r="AB10" i="151"/>
  <c r="Y19" i="151"/>
  <c r="AY30" i="151"/>
  <c r="W26" i="151"/>
  <c r="H102" i="151"/>
  <c r="AD20" i="151"/>
  <c r="AV33" i="151"/>
  <c r="AB79" i="151"/>
  <c r="Y72" i="151"/>
  <c r="Z23" i="151"/>
  <c r="AA41" i="151"/>
  <c r="AA80" i="151"/>
  <c r="AY83" i="151"/>
  <c r="AA113" i="151"/>
  <c r="H45" i="151"/>
  <c r="AA82" i="151"/>
  <c r="BA107" i="151"/>
  <c r="AS38" i="151"/>
  <c r="E36" i="165"/>
  <c r="AD24" i="151"/>
  <c r="AV5" i="151"/>
  <c r="Y31" i="151"/>
  <c r="AC16" i="151"/>
  <c r="D5" i="151"/>
  <c r="BA56" i="151"/>
  <c r="AY64" i="151"/>
  <c r="AK6" i="151"/>
  <c r="BB96" i="151"/>
  <c r="BB4" i="151"/>
  <c r="AD28" i="151"/>
  <c r="AH7" i="151"/>
  <c r="AC65" i="151"/>
  <c r="G18" i="151"/>
  <c r="D61" i="151"/>
  <c r="AD18" i="151"/>
  <c r="AS110" i="151"/>
  <c r="AA97" i="151"/>
  <c r="BB9" i="151"/>
  <c r="AS30" i="151"/>
  <c r="AF107" i="151"/>
  <c r="AO9" i="151"/>
  <c r="AB87" i="151"/>
  <c r="BB15" i="151"/>
  <c r="V56" i="151"/>
  <c r="BA105" i="151"/>
  <c r="AH16" i="151"/>
  <c r="AS75" i="151"/>
  <c r="AS35" i="151"/>
  <c r="M89" i="151"/>
  <c r="AV111" i="151"/>
  <c r="AV35" i="151"/>
  <c r="BB60" i="151"/>
  <c r="AD109" i="151"/>
  <c r="AA48" i="151"/>
  <c r="BC109" i="151"/>
  <c r="AY61" i="151"/>
  <c r="S16" i="151"/>
  <c r="AH61" i="151"/>
  <c r="AQ20" i="151"/>
  <c r="V105" i="151"/>
  <c r="AD92" i="151"/>
  <c r="D109" i="151"/>
  <c r="BC116" i="151"/>
  <c r="H23" i="151"/>
  <c r="AZ58" i="151"/>
  <c r="H11" i="151"/>
  <c r="AW107" i="151"/>
  <c r="AG20" i="151"/>
  <c r="BA96" i="151"/>
  <c r="E61" i="151"/>
  <c r="BB10" i="151"/>
  <c r="AY74" i="151"/>
  <c r="V95" i="151"/>
  <c r="D44" i="151"/>
  <c r="D68" i="151"/>
  <c r="AB35" i="151"/>
  <c r="AZ48" i="151"/>
  <c r="AF4" i="151"/>
  <c r="D13" i="151"/>
  <c r="AI113" i="151"/>
  <c r="R52" i="151"/>
  <c r="C44" i="151"/>
  <c r="O18" i="151"/>
  <c r="AG18" i="151"/>
  <c r="BC76" i="151"/>
  <c r="AA105" i="151"/>
  <c r="AH113" i="151"/>
  <c r="AR20" i="151"/>
  <c r="V53" i="151"/>
  <c r="D64" i="151"/>
  <c r="AB58" i="151"/>
  <c r="N31" i="151"/>
  <c r="Y16" i="151"/>
  <c r="AH34" i="151"/>
  <c r="AG98" i="151"/>
  <c r="H114" i="151"/>
  <c r="AD25" i="151"/>
  <c r="BA90" i="151"/>
  <c r="AZ94" i="151"/>
  <c r="AV61" i="151"/>
  <c r="AH51" i="151"/>
  <c r="AS43" i="151"/>
  <c r="AA88" i="151"/>
  <c r="H113" i="151"/>
  <c r="AC84" i="151"/>
  <c r="AA71" i="151"/>
  <c r="X61" i="151"/>
  <c r="BC106" i="151"/>
  <c r="AY112" i="151"/>
  <c r="D56" i="151"/>
  <c r="BB116" i="151"/>
  <c r="D17" i="151"/>
  <c r="AS47" i="151"/>
  <c r="AA91" i="151"/>
  <c r="AS29" i="151"/>
  <c r="G61" i="151"/>
  <c r="BB88" i="151"/>
  <c r="Y30" i="151"/>
  <c r="AH39" i="151"/>
  <c r="AA8" i="151"/>
  <c r="AZ65" i="151"/>
  <c r="V116" i="151"/>
  <c r="AC67" i="151"/>
  <c r="AS102" i="151"/>
  <c r="Y28" i="151"/>
  <c r="AD110" i="151"/>
  <c r="AY78" i="151"/>
  <c r="AH110" i="151"/>
  <c r="AZ80" i="151"/>
  <c r="S15" i="151"/>
  <c r="Y47" i="151"/>
  <c r="AD69" i="151"/>
  <c r="AV75" i="151"/>
  <c r="D43" i="151"/>
  <c r="BB85" i="151"/>
  <c r="AA28" i="151"/>
  <c r="C113" i="151"/>
  <c r="AF6" i="151"/>
  <c r="AH40" i="151"/>
  <c r="H86" i="151"/>
  <c r="Z113" i="151"/>
  <c r="BB26" i="151"/>
  <c r="AV109" i="151"/>
  <c r="V98" i="151"/>
  <c r="BA21" i="151"/>
  <c r="AA27" i="151"/>
  <c r="Y22" i="151"/>
  <c r="AV85" i="151"/>
  <c r="V88" i="151"/>
  <c r="AD95" i="151"/>
  <c r="AH60" i="151"/>
  <c r="BB68" i="151"/>
  <c r="AC69" i="151"/>
  <c r="AA47" i="151"/>
  <c r="L52" i="151"/>
  <c r="BA67" i="151"/>
  <c r="AP89" i="151"/>
  <c r="AM98" i="151"/>
  <c r="AB27" i="151"/>
  <c r="BC17" i="151"/>
  <c r="AH111" i="151"/>
  <c r="AC13" i="151"/>
  <c r="BC8" i="151"/>
  <c r="E113" i="151"/>
  <c r="U61" i="151"/>
  <c r="AS4" i="151"/>
  <c r="AH8" i="151"/>
  <c r="AV79" i="151"/>
  <c r="Y74" i="151"/>
  <c r="AS85" i="151"/>
  <c r="Y86" i="151"/>
  <c r="AY43" i="151"/>
  <c r="T9" i="151"/>
  <c r="AZ38" i="151"/>
  <c r="BA6" i="151"/>
  <c r="AS69" i="151"/>
  <c r="AY40" i="151"/>
  <c r="AH26" i="151"/>
  <c r="H72" i="151"/>
  <c r="BA84" i="151"/>
  <c r="AB85" i="151"/>
  <c r="AC37" i="151"/>
  <c r="BC33" i="151"/>
  <c r="BC5" i="151"/>
  <c r="AK98" i="151"/>
  <c r="AA78" i="151"/>
  <c r="AS61" i="151"/>
  <c r="AV36" i="151"/>
  <c r="X107" i="151"/>
  <c r="AC51" i="151"/>
  <c r="K113" i="151"/>
  <c r="BA61" i="151"/>
  <c r="BC73" i="151"/>
  <c r="D82" i="151"/>
  <c r="S12" i="151"/>
  <c r="D75" i="151"/>
  <c r="G9" i="151"/>
  <c r="H112" i="151"/>
  <c r="AC95" i="151"/>
  <c r="R6" i="151"/>
  <c r="AY22" i="151"/>
  <c r="AV68" i="151"/>
  <c r="AB95" i="151"/>
  <c r="D51" i="151"/>
  <c r="H12" i="151"/>
  <c r="BB102" i="151"/>
  <c r="Y110" i="151"/>
  <c r="AL99" i="151"/>
  <c r="H90" i="151"/>
  <c r="BA82" i="151"/>
  <c r="AZ64" i="151"/>
  <c r="BC81" i="151"/>
  <c r="V90" i="151"/>
  <c r="BA79" i="151"/>
  <c r="AZ17" i="151"/>
  <c r="H92" i="151"/>
  <c r="AA7" i="151"/>
  <c r="AZ18" i="151"/>
  <c r="AB75" i="151"/>
  <c r="V52" i="151"/>
  <c r="AQ98" i="151"/>
  <c r="S38" i="151"/>
  <c r="AA85" i="151"/>
  <c r="AS116" i="151"/>
  <c r="X31" i="151"/>
  <c r="BA34" i="151"/>
  <c r="D90" i="151"/>
  <c r="S92" i="151"/>
  <c r="D67" i="151"/>
  <c r="Y82" i="151"/>
  <c r="H6" i="151"/>
  <c r="V35" i="151"/>
  <c r="BB90" i="151"/>
  <c r="BA30" i="151"/>
  <c r="AD113" i="151"/>
  <c r="AV37" i="151"/>
  <c r="AH100" i="151"/>
  <c r="X113" i="151"/>
  <c r="Y56" i="151"/>
  <c r="AA115" i="151"/>
  <c r="AH80" i="151"/>
  <c r="AI4" i="151"/>
  <c r="AI9" i="151"/>
  <c r="AB34" i="151"/>
  <c r="Y67" i="151"/>
  <c r="AV70" i="151"/>
  <c r="AS46" i="151"/>
  <c r="H10" i="151"/>
  <c r="AV48" i="151"/>
  <c r="N18" i="151"/>
  <c r="AH24" i="151"/>
  <c r="BC78" i="151"/>
  <c r="AC71" i="151"/>
  <c r="AV112" i="151"/>
  <c r="BC94" i="151"/>
  <c r="Y68" i="151"/>
  <c r="BA10" i="151"/>
  <c r="C11" i="151"/>
  <c r="AY101" i="151"/>
  <c r="AH57" i="151"/>
  <c r="BA20" i="151"/>
  <c r="AJ107" i="151"/>
  <c r="Y94" i="151"/>
  <c r="AH71" i="151"/>
  <c r="C60" i="151"/>
  <c r="C102" i="151"/>
  <c r="BB27" i="151"/>
  <c r="BA112" i="151"/>
  <c r="AD82" i="151"/>
  <c r="AV83" i="151"/>
  <c r="AA64" i="151"/>
  <c r="X98" i="151"/>
  <c r="BC67" i="151"/>
  <c r="AZ19" i="151"/>
  <c r="T6" i="151"/>
  <c r="AH29" i="151"/>
  <c r="D99" i="151"/>
  <c r="AH49" i="151"/>
  <c r="Z61" i="151"/>
  <c r="AB48" i="151"/>
  <c r="V37" i="151"/>
  <c r="BC22" i="151"/>
  <c r="AA114" i="151"/>
  <c r="S53" i="151"/>
  <c r="AC40" i="151"/>
  <c r="AZ106" i="151"/>
  <c r="BC99" i="151"/>
  <c r="AZ49" i="151"/>
  <c r="AZ29" i="151"/>
  <c r="AZ111" i="151"/>
  <c r="AS83" i="151"/>
  <c r="Y65" i="151"/>
  <c r="AZ69" i="151"/>
  <c r="AY31" i="151"/>
  <c r="AA37" i="151"/>
  <c r="AB88" i="151"/>
  <c r="AC82" i="151"/>
  <c r="K9" i="151"/>
  <c r="AC68" i="151"/>
  <c r="AA81" i="151"/>
  <c r="AC55" i="151"/>
  <c r="AM76" i="151"/>
  <c r="K52" i="151"/>
  <c r="BB109" i="151"/>
  <c r="AV95" i="151"/>
  <c r="S62" i="151"/>
  <c r="AC89" i="151"/>
  <c r="D59" i="151"/>
  <c r="Y6" i="151"/>
  <c r="W36" i="151"/>
  <c r="BC23" i="151"/>
  <c r="BA91" i="151"/>
  <c r="AZ82" i="151"/>
  <c r="Y26" i="151"/>
  <c r="I6" i="151"/>
  <c r="D14" i="151"/>
  <c r="C69" i="151"/>
  <c r="Y83" i="151"/>
  <c r="AG76" i="151"/>
  <c r="BA42" i="151"/>
  <c r="AA94" i="151"/>
  <c r="H75" i="151"/>
  <c r="R47" i="151"/>
  <c r="AB30" i="151"/>
  <c r="AV86" i="151"/>
  <c r="AP99" i="151"/>
  <c r="AA17" i="151"/>
  <c r="AH10" i="151"/>
  <c r="AV84" i="151"/>
  <c r="AA58" i="151"/>
  <c r="AZ81" i="151"/>
  <c r="V99" i="151"/>
  <c r="AY80" i="151"/>
  <c r="D105" i="163"/>
  <c r="AU9" i="151"/>
  <c r="AC80" i="151"/>
  <c r="H51" i="151"/>
  <c r="H60" i="151"/>
  <c r="V110" i="151"/>
  <c r="AP107" i="151"/>
  <c r="W9" i="151"/>
  <c r="AH81" i="151"/>
  <c r="AS74" i="151"/>
  <c r="S93" i="151"/>
  <c r="D10" i="151"/>
  <c r="AA66" i="151"/>
  <c r="AT4" i="151"/>
  <c r="L89" i="151"/>
  <c r="D49" i="151"/>
  <c r="AY50" i="151"/>
  <c r="X52" i="151"/>
  <c r="BA57" i="151"/>
  <c r="BC24" i="151"/>
  <c r="AB32" i="151"/>
  <c r="AB91" i="151"/>
  <c r="AV116" i="151"/>
  <c r="BC11" i="151"/>
  <c r="AH23" i="151"/>
  <c r="BC30" i="151"/>
  <c r="BA14" i="151"/>
  <c r="AV89" i="151"/>
  <c r="AC4" i="151"/>
  <c r="AB90" i="151"/>
  <c r="V93" i="151"/>
  <c r="AK4" i="151"/>
  <c r="AS17" i="151"/>
  <c r="S59" i="151"/>
  <c r="H65" i="151"/>
  <c r="AC5" i="151"/>
  <c r="AH6" i="151"/>
  <c r="H104" i="151"/>
  <c r="AB44" i="151"/>
  <c r="V62" i="151"/>
  <c r="V91" i="151"/>
  <c r="AH83" i="151"/>
  <c r="C14" i="151"/>
  <c r="Y54" i="151"/>
  <c r="F6" i="151"/>
  <c r="C80" i="151"/>
  <c r="E109" i="165"/>
  <c r="BC115" i="151"/>
  <c r="R9" i="151"/>
  <c r="C19" i="151"/>
  <c r="BC84" i="151"/>
  <c r="AS91" i="151"/>
  <c r="V70" i="151"/>
  <c r="T4" i="151"/>
  <c r="BB30" i="151"/>
  <c r="BC53" i="151"/>
  <c r="V79" i="151"/>
  <c r="AK113" i="151"/>
  <c r="Y81" i="151"/>
  <c r="AH79" i="151"/>
  <c r="N89" i="151"/>
  <c r="BA7" i="151"/>
  <c r="C89" i="151"/>
  <c r="AU26" i="151"/>
  <c r="AZ39" i="151"/>
  <c r="D113" i="151"/>
  <c r="BC66" i="151"/>
  <c r="AH35" i="151"/>
  <c r="AA90" i="151"/>
  <c r="C53" i="151"/>
  <c r="AH18" i="151"/>
  <c r="BC20" i="151"/>
  <c r="H48" i="151"/>
  <c r="BC83" i="151"/>
  <c r="AS24" i="151"/>
  <c r="V84" i="151"/>
  <c r="AR98" i="151"/>
  <c r="H58" i="151"/>
  <c r="AB12" i="151"/>
  <c r="AD65" i="151"/>
  <c r="D105" i="151"/>
  <c r="AA35" i="151"/>
  <c r="AC23" i="151"/>
  <c r="AY77" i="151"/>
  <c r="AD105" i="151"/>
  <c r="D15" i="151"/>
  <c r="AY113" i="151"/>
  <c r="AD78" i="151"/>
  <c r="AZ90" i="151"/>
  <c r="C13" i="151"/>
  <c r="Z98" i="151"/>
  <c r="AS40" i="151"/>
  <c r="AY23" i="151"/>
  <c r="AV25" i="151"/>
  <c r="AY41" i="151"/>
  <c r="AY56" i="151"/>
  <c r="S95" i="151"/>
  <c r="AG4" i="151"/>
  <c r="AZ62" i="151"/>
  <c r="V10" i="151"/>
  <c r="AU61" i="151"/>
  <c r="BC34" i="151"/>
  <c r="AZ43" i="151"/>
  <c r="BA65" i="151"/>
  <c r="O52" i="151"/>
  <c r="BB29" i="151"/>
  <c r="C71" i="151"/>
  <c r="AW89" i="151"/>
  <c r="AC27" i="151"/>
  <c r="BA80" i="151"/>
  <c r="AA39" i="151"/>
  <c r="S78" i="151"/>
  <c r="AB16" i="151"/>
  <c r="U89" i="151"/>
  <c r="AB86" i="151"/>
  <c r="AH114" i="151"/>
  <c r="AO47" i="151"/>
  <c r="AA98" i="151"/>
  <c r="AT18" i="151"/>
  <c r="BB112" i="151"/>
  <c r="P107" i="151"/>
  <c r="AH107" i="151"/>
  <c r="C98" i="151"/>
  <c r="AP6" i="151"/>
  <c r="BA23" i="151"/>
  <c r="Y5" i="151"/>
  <c r="AC8" i="151"/>
  <c r="V54" i="151"/>
  <c r="AS82" i="151"/>
  <c r="H98" i="151"/>
  <c r="C10" i="151"/>
  <c r="AZ103" i="151"/>
  <c r="AA4" i="151"/>
  <c r="D48" i="151"/>
  <c r="AH59" i="151"/>
  <c r="S82" i="151"/>
  <c r="AH75" i="151"/>
  <c r="C26" i="151"/>
  <c r="D85" i="151"/>
  <c r="Y116" i="151"/>
  <c r="AS86" i="151"/>
  <c r="O4" i="151"/>
  <c r="Y98" i="151"/>
  <c r="I18" i="151"/>
  <c r="AR6" i="151"/>
  <c r="N20" i="151"/>
  <c r="AV13" i="151"/>
  <c r="AH47" i="151"/>
  <c r="H16" i="151"/>
  <c r="AH45" i="151"/>
  <c r="X76" i="151"/>
  <c r="AN76" i="151"/>
  <c r="AP61" i="151"/>
  <c r="BB19" i="151"/>
  <c r="AA110" i="151"/>
  <c r="D55" i="151"/>
  <c r="AC70" i="151"/>
  <c r="Y80" i="151"/>
  <c r="V49" i="151"/>
  <c r="AY34" i="151"/>
  <c r="E103" i="165"/>
  <c r="AD49" i="151"/>
  <c r="AH108" i="151"/>
  <c r="AV96" i="151"/>
  <c r="BA81" i="151"/>
  <c r="BB54" i="151"/>
  <c r="S90" i="151"/>
  <c r="E96" i="165"/>
  <c r="AE18" i="151"/>
  <c r="D65" i="151"/>
  <c r="AZ67" i="151"/>
  <c r="AZ61" i="151"/>
  <c r="C100" i="151"/>
  <c r="AB13" i="151"/>
  <c r="H13" i="151"/>
  <c r="AB8" i="151"/>
  <c r="AA6" i="151"/>
  <c r="AD71" i="151"/>
  <c r="AA70" i="151"/>
  <c r="AF76" i="151"/>
  <c r="BC103" i="151"/>
  <c r="BB61" i="151"/>
  <c r="H110" i="151"/>
  <c r="H97" i="151"/>
  <c r="AY15" i="151"/>
  <c r="AH27" i="151"/>
  <c r="BB83" i="151"/>
  <c r="D71" i="151"/>
  <c r="V107" i="151"/>
  <c r="AC43" i="151"/>
  <c r="AY72" i="151"/>
  <c r="D30" i="151"/>
  <c r="AS14" i="151"/>
  <c r="AZ116" i="151"/>
  <c r="AC7" i="151"/>
  <c r="C104" i="151"/>
  <c r="AY108" i="151"/>
  <c r="BB76" i="151"/>
  <c r="BA109" i="151"/>
  <c r="BC69" i="151"/>
  <c r="V36" i="151"/>
  <c r="D110" i="151"/>
  <c r="Y78" i="151"/>
  <c r="AY115" i="151"/>
  <c r="P4" i="151"/>
  <c r="H22" i="151"/>
  <c r="Q4" i="151"/>
  <c r="R76" i="151"/>
  <c r="Q61" i="151"/>
  <c r="BB23" i="151"/>
  <c r="V82" i="151"/>
  <c r="Y75" i="151"/>
  <c r="AD33" i="151"/>
  <c r="Y18" i="151"/>
  <c r="AB62" i="151"/>
  <c r="AR9" i="151"/>
  <c r="C43" i="151"/>
  <c r="AB68" i="151"/>
  <c r="J61" i="151"/>
  <c r="D47" i="151"/>
  <c r="AC29" i="151"/>
  <c r="U76" i="151"/>
  <c r="AZ54" i="151"/>
  <c r="BC46" i="151"/>
  <c r="AB29" i="151"/>
  <c r="R113" i="151"/>
  <c r="H64" i="151"/>
  <c r="BB16" i="151"/>
  <c r="F61" i="151"/>
  <c r="AA99" i="151"/>
  <c r="AV88" i="151"/>
  <c r="AA46" i="151"/>
  <c r="AB111" i="151"/>
  <c r="V31" i="151"/>
  <c r="AM18" i="151"/>
  <c r="BA110" i="151"/>
  <c r="AX18" i="151"/>
  <c r="BA47" i="151"/>
  <c r="BB103" i="151"/>
  <c r="AB66" i="151"/>
  <c r="BA22" i="151"/>
  <c r="AS108" i="151"/>
  <c r="BA5" i="151"/>
  <c r="Q89" i="151"/>
  <c r="AV81" i="151"/>
  <c r="V32" i="151"/>
  <c r="AU18" i="151"/>
  <c r="C96" i="151"/>
  <c r="D102" i="151"/>
  <c r="AH104" i="151"/>
  <c r="Q98" i="151"/>
  <c r="S68" i="151"/>
  <c r="AA72" i="151"/>
  <c r="D70" i="151"/>
  <c r="S47" i="151"/>
  <c r="AM52" i="151"/>
  <c r="H67" i="151"/>
  <c r="AZ15" i="151"/>
  <c r="AU98" i="151"/>
  <c r="AH52" i="151"/>
  <c r="S99" i="151"/>
  <c r="J76" i="151"/>
  <c r="AL4" i="151"/>
  <c r="AS48" i="151"/>
  <c r="AA83" i="151"/>
  <c r="BA78" i="151"/>
  <c r="AV87" i="151"/>
  <c r="AH105" i="151"/>
  <c r="Y92" i="151"/>
  <c r="AZ34" i="151"/>
  <c r="AS67" i="151"/>
  <c r="AA84" i="151"/>
  <c r="AD48" i="151"/>
  <c r="E87" i="165"/>
  <c r="E115" i="165"/>
  <c r="E52" i="151"/>
  <c r="Y52" i="151"/>
  <c r="AV99" i="151"/>
  <c r="AS107" i="151"/>
  <c r="AY49" i="151"/>
  <c r="AB116" i="151"/>
  <c r="AZ85" i="151"/>
  <c r="Y59" i="151"/>
  <c r="AH91" i="151"/>
  <c r="AY7" i="151"/>
  <c r="AC6" i="151"/>
  <c r="BA41" i="151"/>
  <c r="AC102" i="151"/>
  <c r="D76" i="151"/>
  <c r="BC58" i="151"/>
  <c r="AC44" i="151"/>
  <c r="BB39" i="151"/>
  <c r="O61" i="151"/>
  <c r="Y105" i="151"/>
  <c r="D18" i="151"/>
  <c r="AD58" i="151"/>
  <c r="AZ87" i="151"/>
  <c r="AV69" i="151"/>
  <c r="BB36" i="151"/>
  <c r="AB101" i="151"/>
  <c r="BC60" i="151"/>
  <c r="AZ104" i="151"/>
  <c r="P18" i="151"/>
  <c r="AD76" i="151"/>
  <c r="AY19" i="151"/>
  <c r="AY10" i="151"/>
  <c r="W20" i="151"/>
  <c r="W23" i="151"/>
  <c r="BC87" i="151"/>
  <c r="Y27" i="151"/>
  <c r="AT98" i="151"/>
  <c r="S91" i="151"/>
  <c r="W22" i="151"/>
  <c r="AD59" i="151"/>
  <c r="H88" i="151"/>
  <c r="AC81" i="151"/>
  <c r="S77" i="151"/>
  <c r="AZ4" i="151"/>
  <c r="Y70" i="151"/>
  <c r="U4" i="151"/>
  <c r="P52" i="151"/>
  <c r="V18" i="151"/>
  <c r="AO4" i="151"/>
  <c r="Z89" i="151"/>
  <c r="L76" i="151"/>
  <c r="AA68" i="151"/>
  <c r="Y46" i="151"/>
  <c r="AB23" i="151"/>
  <c r="AD73" i="151"/>
  <c r="J98" i="151"/>
  <c r="AV57" i="151"/>
  <c r="S112" i="151"/>
  <c r="AC111" i="151"/>
  <c r="E18" i="151"/>
  <c r="AY81" i="151"/>
  <c r="BA95" i="151"/>
  <c r="S18" i="151"/>
  <c r="BA50" i="151"/>
  <c r="D103" i="151"/>
  <c r="BC31" i="151"/>
  <c r="AC66" i="151"/>
  <c r="Y21" i="151"/>
  <c r="AC101" i="151"/>
  <c r="AS31" i="151"/>
  <c r="AR76" i="151"/>
  <c r="AC17" i="151"/>
  <c r="V101" i="151"/>
  <c r="D72" i="151"/>
  <c r="Y24" i="151"/>
  <c r="AD101" i="151"/>
  <c r="AS10" i="151"/>
  <c r="AC20" i="151"/>
  <c r="Y44" i="151"/>
  <c r="AY116" i="151"/>
  <c r="Y95" i="151"/>
  <c r="S26" i="151"/>
  <c r="AZ102" i="151"/>
  <c r="AB26" i="151"/>
  <c r="AD50" i="151"/>
  <c r="BA28" i="151"/>
  <c r="F9" i="151"/>
  <c r="V51" i="151"/>
  <c r="AX6" i="151"/>
  <c r="AH44" i="151"/>
  <c r="AH63" i="151"/>
  <c r="AO89" i="151"/>
  <c r="AA29" i="151"/>
  <c r="AY65" i="151"/>
  <c r="AC98" i="151"/>
  <c r="AA63" i="151"/>
  <c r="AD35" i="151"/>
  <c r="Y29" i="151"/>
  <c r="Y88" i="151"/>
  <c r="S7" i="151"/>
  <c r="BA108" i="151"/>
  <c r="D104" i="151"/>
  <c r="AB70" i="151"/>
  <c r="H91" i="151"/>
  <c r="AD102" i="151"/>
  <c r="AD55" i="151"/>
  <c r="AD34" i="151"/>
  <c r="AD27" i="151"/>
  <c r="C41" i="151"/>
  <c r="H63" i="151"/>
  <c r="BA64" i="151"/>
  <c r="AW52" i="151"/>
  <c r="V45" i="151"/>
  <c r="AC94" i="151"/>
  <c r="C37" i="151"/>
  <c r="AO18" i="151"/>
  <c r="J6" i="151"/>
  <c r="AD67" i="151"/>
  <c r="AS51" i="151"/>
  <c r="AF89" i="151"/>
  <c r="AZ45" i="151"/>
  <c r="D36" i="163"/>
  <c r="AS64" i="151"/>
  <c r="D54" i="163"/>
  <c r="AU23" i="151"/>
  <c r="AS78" i="151"/>
  <c r="AC75" i="151"/>
  <c r="D42" i="151"/>
  <c r="AQ18" i="151"/>
  <c r="BB57" i="151"/>
  <c r="S31" i="151"/>
  <c r="AI20" i="151"/>
  <c r="BC47" i="151"/>
  <c r="AV29" i="151"/>
  <c r="V89" i="151"/>
  <c r="AH66" i="151"/>
  <c r="N6" i="151"/>
  <c r="C115" i="151"/>
  <c r="Y57" i="151"/>
  <c r="AJ18" i="151"/>
  <c r="AC41" i="151"/>
  <c r="H43" i="151"/>
  <c r="C6" i="151"/>
  <c r="BB114" i="151"/>
  <c r="BC92" i="151"/>
  <c r="H28" i="151"/>
  <c r="Y51" i="151"/>
  <c r="AZ115" i="151"/>
  <c r="AE61" i="151"/>
  <c r="S54" i="151"/>
  <c r="AZ25" i="151"/>
  <c r="H17" i="151"/>
  <c r="T18" i="151"/>
  <c r="S115" i="151"/>
  <c r="M4" i="151"/>
  <c r="AY86" i="151"/>
  <c r="M107" i="151"/>
  <c r="AB39" i="151"/>
  <c r="BC79" i="151"/>
  <c r="AA61" i="151"/>
  <c r="Y102" i="151"/>
  <c r="D83" i="151"/>
  <c r="AA62" i="151"/>
  <c r="D60" i="151"/>
  <c r="S6" i="151"/>
  <c r="AP9" i="151"/>
  <c r="BC27" i="151"/>
  <c r="D98" i="151"/>
  <c r="BC85" i="151"/>
  <c r="AS25" i="151"/>
  <c r="L4" i="151"/>
  <c r="AZ32" i="151"/>
  <c r="C50" i="151"/>
  <c r="AD63" i="151"/>
  <c r="AB65" i="151"/>
  <c r="AC88" i="151"/>
  <c r="AD116" i="151"/>
  <c r="BC41" i="151"/>
  <c r="AN89" i="151"/>
  <c r="AB60" i="151"/>
  <c r="AS94" i="151"/>
  <c r="BA25" i="151"/>
  <c r="D12" i="151"/>
  <c r="C23" i="151"/>
  <c r="C97" i="151"/>
  <c r="H74" i="151"/>
  <c r="G20" i="151"/>
  <c r="AA65" i="151"/>
  <c r="AB64" i="151"/>
  <c r="AA67" i="151"/>
  <c r="AB28" i="151"/>
  <c r="H109" i="151"/>
  <c r="AS33" i="151"/>
  <c r="AV108" i="151"/>
  <c r="AS59" i="151"/>
  <c r="BC14" i="151"/>
  <c r="AC73" i="151"/>
  <c r="H37" i="151"/>
  <c r="AY76" i="151"/>
  <c r="V74" i="151"/>
  <c r="AY59" i="151"/>
  <c r="D20" i="151"/>
  <c r="S76" i="151"/>
  <c r="Z9" i="151"/>
  <c r="Z26" i="151"/>
  <c r="V67" i="151"/>
  <c r="D94" i="151"/>
  <c r="AC34" i="151"/>
  <c r="W4" i="151"/>
  <c r="AD104" i="151"/>
  <c r="BB28" i="151"/>
  <c r="BA49" i="151"/>
  <c r="BA115" i="151"/>
  <c r="S24" i="151"/>
  <c r="AD10" i="151"/>
  <c r="BB79" i="151"/>
  <c r="S20" i="151"/>
  <c r="AD87" i="151"/>
  <c r="AH62" i="151"/>
  <c r="AI76" i="151"/>
  <c r="AY107" i="151"/>
  <c r="W18" i="151"/>
  <c r="AY70" i="151"/>
  <c r="AE4" i="151"/>
  <c r="C94" i="151"/>
  <c r="AB25" i="151"/>
  <c r="D114" i="151"/>
  <c r="AY39" i="151"/>
  <c r="AH4" i="151"/>
  <c r="AC76" i="151"/>
  <c r="C73" i="151"/>
  <c r="I9" i="151"/>
  <c r="BC95" i="151"/>
  <c r="AV40" i="151"/>
  <c r="V68" i="151"/>
  <c r="AD106" i="151"/>
  <c r="AC24" i="151"/>
  <c r="BB74" i="151"/>
  <c r="Y91" i="151"/>
  <c r="AY68" i="151"/>
  <c r="BA98" i="151"/>
  <c r="AC9" i="151"/>
  <c r="I113" i="151"/>
  <c r="BB7" i="151"/>
  <c r="S116" i="151"/>
  <c r="D26" i="151"/>
  <c r="AY97" i="151"/>
  <c r="AH53" i="151"/>
  <c r="S86" i="151"/>
  <c r="AV4" i="151"/>
  <c r="AB59" i="151"/>
  <c r="AA112" i="151"/>
  <c r="AS13" i="151"/>
  <c r="V72" i="151"/>
  <c r="Y15" i="151"/>
  <c r="AA103" i="151"/>
  <c r="AS26" i="151"/>
  <c r="AH77" i="151"/>
  <c r="AH103" i="151"/>
  <c r="V22" i="151"/>
  <c r="D7" i="151"/>
  <c r="AB7" i="151"/>
  <c r="AB22" i="151"/>
  <c r="BC96" i="151"/>
  <c r="AY88" i="151"/>
  <c r="AY20" i="151"/>
  <c r="BC91" i="151"/>
  <c r="S13" i="151"/>
  <c r="BB89" i="151"/>
  <c r="C92" i="151"/>
  <c r="AA16" i="151"/>
  <c r="AZ63" i="151"/>
  <c r="AB80" i="151"/>
  <c r="AC106" i="151"/>
  <c r="AD86" i="151"/>
  <c r="AM4" i="151"/>
  <c r="AY71" i="151"/>
  <c r="C52" i="151"/>
  <c r="AV90" i="151"/>
  <c r="V34" i="151"/>
  <c r="C62" i="151"/>
  <c r="AJ6" i="151"/>
  <c r="C103" i="151"/>
  <c r="AR113" i="151"/>
  <c r="BA74" i="151"/>
  <c r="H76" i="151"/>
  <c r="V30" i="151"/>
  <c r="Y43" i="151"/>
  <c r="AA53" i="151"/>
  <c r="AS113" i="151"/>
  <c r="AZ42" i="151"/>
  <c r="K76" i="151"/>
  <c r="V106" i="151"/>
  <c r="D35" i="151"/>
  <c r="V71" i="151"/>
  <c r="AY110" i="151"/>
  <c r="C58" i="151"/>
  <c r="BB95" i="151"/>
  <c r="L20" i="151"/>
  <c r="AH76" i="151"/>
  <c r="AH15" i="151"/>
  <c r="AH33" i="151"/>
  <c r="BA44" i="151"/>
  <c r="AV58" i="151"/>
  <c r="AD79" i="151"/>
  <c r="AD11" i="151"/>
  <c r="BC42" i="151"/>
  <c r="AS16" i="151"/>
  <c r="AD96" i="151"/>
  <c r="AH116" i="151"/>
  <c r="AB115" i="151"/>
  <c r="AR4" i="151"/>
  <c r="C61" i="151"/>
  <c r="N76" i="151"/>
  <c r="V55" i="151"/>
  <c r="AD103" i="151"/>
  <c r="G107" i="151"/>
  <c r="AY38" i="151"/>
  <c r="D108" i="151"/>
  <c r="AY73" i="151"/>
  <c r="AD37" i="151"/>
  <c r="AD99" i="151"/>
  <c r="BA15" i="151"/>
  <c r="AC109" i="151"/>
  <c r="BC100" i="151"/>
  <c r="BA88" i="151"/>
  <c r="W24" i="151"/>
  <c r="V27" i="151"/>
  <c r="H82" i="151"/>
  <c r="Y87" i="151"/>
  <c r="AH17" i="151"/>
  <c r="S51" i="151"/>
  <c r="H73" i="151"/>
  <c r="Y11" i="151"/>
  <c r="AP20" i="151"/>
  <c r="O107" i="151"/>
  <c r="AX98" i="151"/>
  <c r="AS95" i="151"/>
  <c r="AD31" i="151"/>
  <c r="C72" i="151"/>
  <c r="S17" i="151"/>
  <c r="AD53" i="151"/>
  <c r="K107" i="151"/>
  <c r="AB51" i="151"/>
  <c r="BB12" i="151"/>
  <c r="AV9" i="151"/>
  <c r="AC46" i="151"/>
  <c r="C54" i="151"/>
  <c r="S94" i="151"/>
  <c r="AO61" i="151"/>
  <c r="AV80" i="151"/>
  <c r="AD29" i="151"/>
  <c r="AS89" i="151"/>
  <c r="H42" i="151"/>
  <c r="AV14" i="151"/>
  <c r="AH94" i="151"/>
  <c r="D100" i="151"/>
  <c r="Z107" i="151"/>
  <c r="D6" i="151"/>
  <c r="AD84" i="151"/>
  <c r="AY100" i="151"/>
  <c r="V44" i="151"/>
  <c r="D63" i="151"/>
  <c r="AS23" i="151"/>
  <c r="AD88" i="151"/>
  <c r="D100" i="163"/>
  <c r="BB21" i="151"/>
  <c r="BC13" i="151"/>
  <c r="AA109" i="151"/>
  <c r="AY102" i="151"/>
  <c r="BC37" i="151"/>
  <c r="AY11" i="151"/>
  <c r="S42" i="151"/>
  <c r="AT76" i="151"/>
  <c r="BB105" i="151"/>
  <c r="AB77" i="151"/>
  <c r="AW113" i="151"/>
  <c r="D21" i="151"/>
  <c r="Y71" i="151"/>
  <c r="AZ108" i="151"/>
  <c r="E107" i="151"/>
  <c r="S80" i="151"/>
  <c r="V85" i="151"/>
  <c r="BC32" i="151"/>
  <c r="AX107" i="151"/>
  <c r="AV34" i="151"/>
  <c r="BB113" i="151"/>
  <c r="U52" i="151"/>
  <c r="U31" i="151"/>
  <c r="AV23" i="151"/>
  <c r="C84" i="151"/>
  <c r="AH37" i="151"/>
  <c r="AH106" i="151"/>
  <c r="AU76" i="151"/>
  <c r="W61" i="151"/>
  <c r="AD21" i="151"/>
  <c r="Y66" i="151"/>
  <c r="AS49" i="151"/>
  <c r="P20" i="151"/>
  <c r="K89" i="151"/>
  <c r="AC47" i="151"/>
  <c r="C75" i="151"/>
  <c r="AZ100" i="151"/>
  <c r="BA19" i="151"/>
  <c r="BA72" i="151"/>
  <c r="Y111" i="151"/>
  <c r="AD8" i="151"/>
  <c r="Y55" i="151"/>
  <c r="V48" i="151"/>
  <c r="AJ9" i="151"/>
  <c r="AC96" i="151"/>
  <c r="C47" i="151"/>
  <c r="AZ10" i="151"/>
  <c r="AA11" i="151"/>
  <c r="S43" i="151"/>
  <c r="AH72" i="151"/>
  <c r="AH22" i="151"/>
  <c r="H7" i="151"/>
  <c r="Z76" i="151"/>
  <c r="BB59" i="151"/>
  <c r="H31" i="151"/>
  <c r="AA76" i="151"/>
  <c r="AV20" i="151"/>
  <c r="V58" i="151"/>
  <c r="AZ53" i="151"/>
  <c r="D11" i="151"/>
  <c r="Y25" i="151"/>
  <c r="AZ33" i="151"/>
  <c r="AA38" i="151"/>
  <c r="AS96" i="151"/>
  <c r="AB57" i="151"/>
  <c r="AS58" i="151"/>
  <c r="BB70" i="151"/>
  <c r="AS112" i="151"/>
  <c r="BB43" i="151"/>
  <c r="BB77" i="151"/>
  <c r="AY89" i="151"/>
  <c r="AS111" i="151"/>
  <c r="AI98" i="151"/>
  <c r="K4" i="151"/>
  <c r="Y63" i="151"/>
  <c r="AY44" i="151"/>
  <c r="AH11" i="151"/>
  <c r="BA43" i="151"/>
  <c r="C45" i="151"/>
  <c r="D111" i="151"/>
  <c r="V12" i="151"/>
  <c r="AY63" i="151"/>
  <c r="AH84" i="151"/>
  <c r="BB62" i="151"/>
  <c r="K6" i="151"/>
  <c r="M61" i="151"/>
  <c r="D23" i="151"/>
  <c r="BB82" i="151"/>
  <c r="L9" i="151"/>
  <c r="AB71" i="151"/>
  <c r="AV22" i="151"/>
  <c r="AH13" i="151"/>
  <c r="S72" i="151"/>
  <c r="AH28" i="151"/>
  <c r="AM9" i="151"/>
  <c r="BC15" i="151"/>
  <c r="BB78" i="151"/>
  <c r="Z6" i="151"/>
  <c r="V41" i="151"/>
  <c r="Y101" i="151"/>
  <c r="AC58" i="151"/>
  <c r="AS109" i="151"/>
  <c r="BA40" i="151"/>
  <c r="AC12" i="151"/>
  <c r="I61" i="151"/>
  <c r="V61" i="151"/>
  <c r="AH20" i="151"/>
  <c r="BC19" i="151"/>
  <c r="AZ84" i="151"/>
  <c r="S87" i="151"/>
  <c r="D101" i="151"/>
  <c r="AF9" i="151"/>
  <c r="AB84" i="151"/>
  <c r="U26" i="151"/>
  <c r="Y77" i="151"/>
  <c r="AF18" i="151"/>
  <c r="AB112" i="151"/>
  <c r="AD15" i="151"/>
  <c r="BC104" i="151"/>
  <c r="AS98" i="151"/>
  <c r="AB5" i="151"/>
  <c r="V83" i="151"/>
  <c r="AZ8" i="151"/>
  <c r="AK9" i="151"/>
  <c r="X24" i="151"/>
  <c r="C38" i="151"/>
  <c r="AC72" i="151"/>
  <c r="Q76" i="151"/>
  <c r="AY92" i="151"/>
  <c r="C49" i="151"/>
  <c r="AV54" i="151"/>
  <c r="M18" i="151"/>
  <c r="V40" i="151"/>
  <c r="C5" i="151"/>
  <c r="V24" i="151"/>
  <c r="V43" i="151"/>
  <c r="BA31" i="151"/>
  <c r="AV62" i="151"/>
  <c r="Y61" i="151"/>
  <c r="H108" i="151"/>
  <c r="P6" i="151"/>
  <c r="AG89" i="151"/>
  <c r="S104" i="151"/>
  <c r="AV16" i="151"/>
  <c r="AY17" i="151"/>
  <c r="AP113" i="151"/>
  <c r="BB50" i="151"/>
  <c r="AD80" i="151"/>
  <c r="AW20" i="151"/>
  <c r="W89" i="151"/>
  <c r="AB89" i="151"/>
  <c r="BA89" i="151"/>
  <c r="AS50" i="151"/>
  <c r="AX89" i="151"/>
  <c r="AY95" i="151"/>
  <c r="AT20" i="151"/>
  <c r="AD16" i="151"/>
  <c r="AG61" i="151"/>
  <c r="AY46" i="151"/>
  <c r="R4" i="151"/>
  <c r="BB56" i="151"/>
  <c r="AB20" i="151"/>
  <c r="AH89" i="151"/>
  <c r="C20" i="151"/>
  <c r="G89" i="151"/>
  <c r="AX20" i="151"/>
  <c r="AZ28" i="151"/>
  <c r="H29" i="151"/>
  <c r="V94" i="151"/>
  <c r="AS99" i="151"/>
  <c r="AS114" i="151"/>
  <c r="V66" i="151"/>
  <c r="AC57" i="151"/>
  <c r="AA116" i="151"/>
  <c r="AS76" i="151"/>
  <c r="C18" i="151"/>
  <c r="D34" i="151"/>
  <c r="BA33" i="151"/>
  <c r="AS15" i="151"/>
  <c r="AZ7" i="151"/>
  <c r="S61" i="151"/>
  <c r="AZ14" i="151"/>
  <c r="V7" i="151"/>
  <c r="V39" i="151"/>
  <c r="D32" i="151"/>
  <c r="AV19" i="151"/>
  <c r="AM61" i="151"/>
  <c r="AC116" i="151"/>
  <c r="AB108" i="151"/>
  <c r="AC105" i="151"/>
  <c r="AC42" i="151"/>
  <c r="AH115" i="151"/>
  <c r="AW76" i="151"/>
  <c r="AK18" i="151"/>
  <c r="C88" i="151"/>
  <c r="AR61" i="151"/>
  <c r="G4" i="151"/>
  <c r="AJ113" i="151"/>
  <c r="AV11" i="151"/>
  <c r="BC35" i="151"/>
  <c r="E54" i="165"/>
  <c r="AV45" i="151"/>
  <c r="AS115" i="151"/>
  <c r="Y112" i="151"/>
  <c r="AG113" i="151"/>
  <c r="AA34" i="151"/>
  <c r="AB18" i="151"/>
  <c r="AZ41" i="151"/>
  <c r="C99" i="151"/>
  <c r="AD74" i="151"/>
  <c r="AE47" i="151"/>
  <c r="Y35" i="151"/>
  <c r="R107" i="151"/>
  <c r="Q47" i="151"/>
  <c r="Y109" i="151"/>
  <c r="F18" i="151"/>
  <c r="E99" i="151"/>
  <c r="AA36" i="151"/>
  <c r="R89" i="151"/>
  <c r="W76" i="151"/>
  <c r="AA51" i="151"/>
  <c r="O113" i="151"/>
  <c r="AC112" i="151"/>
  <c r="AV53" i="151"/>
  <c r="AC36" i="151"/>
  <c r="X26" i="151"/>
  <c r="BB71" i="151"/>
  <c r="AE76" i="151"/>
  <c r="Q20" i="151"/>
  <c r="AY109" i="151"/>
  <c r="S64" i="151"/>
  <c r="H103" i="151"/>
  <c r="AH9" i="151"/>
  <c r="R61" i="151"/>
  <c r="AK52" i="151"/>
  <c r="AC79" i="151"/>
  <c r="BB34" i="151"/>
  <c r="AD68" i="151"/>
  <c r="BA58" i="151"/>
  <c r="BC111" i="151"/>
  <c r="V69" i="151"/>
  <c r="AV78" i="151"/>
  <c r="BB108" i="151"/>
  <c r="S57" i="151"/>
  <c r="C15" i="151"/>
  <c r="BA52" i="151"/>
  <c r="BA87" i="151"/>
  <c r="BC36" i="151"/>
  <c r="AK61" i="151"/>
  <c r="AC48" i="151"/>
  <c r="AB49" i="151"/>
  <c r="AB42" i="151"/>
  <c r="C34" i="151"/>
  <c r="AY82" i="151"/>
  <c r="AM99" i="151"/>
  <c r="AE98" i="151"/>
  <c r="I47" i="151"/>
  <c r="AR18" i="151"/>
  <c r="BB38" i="151"/>
  <c r="C101" i="151"/>
  <c r="Y9" i="151"/>
  <c r="AS77" i="151"/>
  <c r="AV97" i="151"/>
  <c r="AY55" i="151"/>
  <c r="AY35" i="151"/>
  <c r="AI99" i="151"/>
  <c r="D83" i="163"/>
  <c r="AY91" i="151"/>
  <c r="BB72" i="151"/>
  <c r="AD12" i="151"/>
  <c r="C65" i="151"/>
  <c r="H115" i="151"/>
  <c r="BA99" i="151"/>
  <c r="AD32" i="151"/>
  <c r="T98" i="151"/>
  <c r="V78" i="151"/>
  <c r="T76" i="151"/>
  <c r="BB110" i="151"/>
  <c r="AZ12" i="151"/>
  <c r="X22" i="151"/>
  <c r="D66" i="151"/>
  <c r="C29" i="151"/>
  <c r="C82" i="151"/>
  <c r="AW99" i="151"/>
  <c r="D87" i="151"/>
  <c r="E114" i="165"/>
  <c r="H66" i="151"/>
  <c r="AS106" i="151"/>
  <c r="S108" i="151"/>
  <c r="AH46" i="151"/>
  <c r="S88" i="151"/>
  <c r="V20" i="151"/>
  <c r="S100" i="151"/>
  <c r="D28" i="151"/>
  <c r="Y79" i="151"/>
  <c r="AB50" i="151"/>
  <c r="AN99" i="151"/>
  <c r="AS92" i="151"/>
  <c r="AV55" i="151"/>
  <c r="U22" i="151"/>
  <c r="AC31" i="151"/>
  <c r="BC40" i="151"/>
  <c r="AV114" i="151"/>
  <c r="BB101" i="151"/>
  <c r="AC32" i="151"/>
  <c r="AD85" i="151"/>
  <c r="BB24" i="151"/>
  <c r="AH25" i="151"/>
  <c r="H62" i="151"/>
  <c r="Y14" i="151"/>
  <c r="AA19" i="151"/>
  <c r="AX52" i="151"/>
  <c r="H84" i="151"/>
  <c r="H81" i="151"/>
  <c r="BA53" i="151"/>
  <c r="AI61" i="151"/>
  <c r="AB19" i="151"/>
  <c r="C107" i="151"/>
  <c r="BC112" i="151"/>
  <c r="V92" i="151"/>
  <c r="AV7" i="151"/>
  <c r="AP47" i="151"/>
  <c r="BA37" i="151"/>
  <c r="BA100" i="151"/>
  <c r="BA59" i="151"/>
  <c r="AB83" i="151"/>
  <c r="U20" i="151"/>
  <c r="D77" i="151"/>
  <c r="Q9" i="151"/>
  <c r="W107" i="151"/>
  <c r="AZ52" i="151"/>
  <c r="I76" i="151"/>
  <c r="O76" i="151"/>
  <c r="BC101" i="151"/>
  <c r="BB17" i="151"/>
  <c r="H15" i="151"/>
  <c r="S35" i="151"/>
  <c r="AF61" i="151"/>
  <c r="H47" i="151"/>
  <c r="S25" i="151"/>
  <c r="V104" i="151"/>
  <c r="U23" i="151"/>
  <c r="Y33" i="151"/>
  <c r="AZ83" i="151"/>
  <c r="AB56" i="151"/>
  <c r="AV77" i="151"/>
  <c r="AC38" i="151"/>
  <c r="S40" i="151"/>
  <c r="AF99" i="151"/>
  <c r="AA74" i="151"/>
  <c r="BA45" i="151"/>
  <c r="S113" i="151"/>
  <c r="AA111" i="151"/>
  <c r="AP98" i="151"/>
  <c r="BA29" i="151"/>
  <c r="S66" i="151"/>
  <c r="AB113" i="151"/>
  <c r="AC86" i="151"/>
  <c r="AC22" i="151"/>
  <c r="BC6" i="151"/>
  <c r="D107" i="163"/>
  <c r="E47" i="151"/>
  <c r="H26" i="151"/>
  <c r="BA16" i="151"/>
  <c r="C66" i="151"/>
  <c r="V21" i="151"/>
  <c r="AV102" i="151"/>
  <c r="T20" i="151"/>
  <c r="AC26" i="151"/>
  <c r="S83" i="151"/>
  <c r="AH43" i="151"/>
  <c r="H94" i="151"/>
  <c r="AB72" i="151"/>
  <c r="AE20" i="151"/>
  <c r="Z52" i="151"/>
  <c r="H68" i="151"/>
  <c r="H87" i="151"/>
  <c r="C86" i="151"/>
  <c r="AV18" i="151"/>
  <c r="AM20" i="151"/>
  <c r="BC21" i="151"/>
  <c r="BB100" i="151"/>
  <c r="AR99" i="151"/>
  <c r="AH19" i="151"/>
  <c r="BC70" i="151"/>
  <c r="Z47" i="151"/>
  <c r="AY29" i="151"/>
  <c r="P89" i="151"/>
  <c r="AU31" i="151"/>
  <c r="AX23" i="151"/>
  <c r="AN113" i="151"/>
  <c r="AD57" i="151"/>
  <c r="AO52" i="151"/>
  <c r="AH31" i="151"/>
  <c r="AY87" i="151"/>
  <c r="I99" i="151"/>
  <c r="AD46" i="151"/>
  <c r="AD40" i="151"/>
  <c r="D81" i="151"/>
  <c r="AA96" i="151"/>
  <c r="AH14" i="151"/>
  <c r="AH87" i="151"/>
  <c r="AA50" i="151"/>
  <c r="AB99" i="151"/>
  <c r="AS81" i="151"/>
  <c r="BC38" i="151"/>
  <c r="AB92" i="151"/>
  <c r="AY75" i="151"/>
  <c r="S111" i="151"/>
  <c r="BA38" i="151"/>
  <c r="AJ99" i="151"/>
  <c r="AS44" i="151"/>
  <c r="AY90" i="151"/>
  <c r="AE99" i="151"/>
  <c r="S22" i="151"/>
  <c r="AC108" i="151"/>
  <c r="BA39" i="151"/>
  <c r="C110" i="151"/>
  <c r="AV63" i="151"/>
  <c r="AB81" i="151"/>
  <c r="AD19" i="151"/>
  <c r="AB96" i="151"/>
  <c r="AB61" i="151"/>
  <c r="V15" i="151"/>
  <c r="S69" i="151"/>
  <c r="V108" i="151"/>
  <c r="AH95" i="151"/>
  <c r="AQ76" i="151"/>
  <c r="C105" i="151"/>
  <c r="AS37" i="151"/>
  <c r="AS100" i="151"/>
  <c r="S70" i="151"/>
  <c r="AD61" i="151"/>
  <c r="V96" i="151"/>
  <c r="AH32" i="151"/>
  <c r="BC88" i="151"/>
  <c r="S45" i="151"/>
  <c r="AY84" i="151"/>
  <c r="C90" i="151"/>
  <c r="BA9" i="151"/>
  <c r="V65" i="151"/>
  <c r="V8" i="151"/>
  <c r="J18" i="151"/>
  <c r="AD47" i="151"/>
  <c r="D52" i="151"/>
  <c r="BB45" i="151"/>
  <c r="AH64" i="151"/>
  <c r="BA85" i="151"/>
  <c r="AZ101" i="151"/>
  <c r="D95" i="151"/>
  <c r="AW9" i="151"/>
  <c r="C9" i="151"/>
  <c r="AF47" i="151"/>
  <c r="AA100" i="151"/>
  <c r="AW24" i="151"/>
  <c r="AT47" i="151"/>
  <c r="D85" i="163"/>
  <c r="D27" i="151"/>
  <c r="AV72" i="151"/>
  <c r="Y39" i="151"/>
  <c r="AD93" i="151"/>
  <c r="X9" i="151"/>
  <c r="AC93" i="151"/>
  <c r="I52" i="151"/>
  <c r="L99" i="151"/>
  <c r="BA97" i="151"/>
  <c r="AC18" i="151"/>
  <c r="K47" i="151"/>
  <c r="C51" i="151"/>
  <c r="AB4" i="151"/>
  <c r="AB107" i="151"/>
  <c r="E20" i="151"/>
  <c r="AT6" i="151"/>
  <c r="AZ77" i="151"/>
  <c r="K20" i="151"/>
  <c r="Y38" i="151"/>
  <c r="C78" i="151"/>
  <c r="BB84" i="151"/>
  <c r="V73" i="151"/>
  <c r="M6" i="151"/>
  <c r="V64" i="151"/>
  <c r="D73" i="151"/>
  <c r="AF20" i="151"/>
  <c r="AN47" i="151"/>
  <c r="AB100" i="151"/>
  <c r="AH96" i="151"/>
  <c r="AC113" i="151"/>
  <c r="Z18" i="151"/>
  <c r="AC19" i="151"/>
  <c r="Z22" i="151"/>
  <c r="AS36" i="151"/>
  <c r="AJ98" i="151"/>
  <c r="V114" i="151"/>
  <c r="H107" i="151"/>
  <c r="AQ52" i="151"/>
  <c r="S23" i="151"/>
  <c r="Y23" i="151"/>
  <c r="AC28" i="151"/>
  <c r="AA95" i="151"/>
  <c r="O47" i="151"/>
  <c r="H32" i="151"/>
  <c r="AY94" i="151"/>
  <c r="AH90" i="151"/>
  <c r="Q99" i="151"/>
  <c r="E89" i="151"/>
  <c r="AC61" i="151"/>
  <c r="AV44" i="151"/>
  <c r="AC91" i="151"/>
  <c r="AV39" i="151"/>
  <c r="AB45" i="151"/>
  <c r="AY93" i="151"/>
  <c r="Z4" i="151"/>
  <c r="C16" i="151"/>
  <c r="C57" i="151"/>
  <c r="BA54" i="151"/>
  <c r="S67" i="151"/>
  <c r="AH30" i="151"/>
  <c r="BB51" i="151"/>
  <c r="H59" i="151"/>
  <c r="BA68" i="151"/>
  <c r="C116" i="151"/>
  <c r="C93" i="151"/>
  <c r="H100" i="151"/>
  <c r="D29" i="151"/>
  <c r="E89" i="165"/>
  <c r="AA57" i="151"/>
  <c r="AI6" i="151"/>
  <c r="AT99" i="151"/>
  <c r="AL18" i="151"/>
  <c r="AB40" i="151"/>
  <c r="AA73" i="151"/>
  <c r="AB109" i="151"/>
  <c r="AV24" i="151"/>
  <c r="S27" i="151"/>
  <c r="S75" i="151"/>
  <c r="H27" i="151"/>
  <c r="AS18" i="151"/>
  <c r="M47" i="151"/>
  <c r="BC98" i="151"/>
  <c r="H5" i="151"/>
  <c r="K61" i="151"/>
  <c r="V111" i="151"/>
  <c r="S114" i="151"/>
  <c r="Y84" i="151"/>
  <c r="AI18" i="151"/>
  <c r="AD115" i="151"/>
  <c r="AA54" i="151"/>
  <c r="AC11" i="151"/>
  <c r="Y48" i="151"/>
  <c r="BB48" i="151"/>
  <c r="H40" i="151"/>
  <c r="S89" i="151"/>
  <c r="AS70" i="151"/>
  <c r="M99" i="151"/>
  <c r="AU36" i="151"/>
  <c r="V87" i="151"/>
  <c r="AS73" i="151"/>
  <c r="AD4" i="151"/>
  <c r="AL89" i="151"/>
  <c r="BA71" i="151"/>
  <c r="C46" i="151"/>
  <c r="BB58" i="151"/>
  <c r="BB47" i="151"/>
  <c r="C56" i="151"/>
  <c r="C112" i="151"/>
  <c r="AS63" i="151"/>
  <c r="AV31" i="151"/>
  <c r="V29" i="151"/>
  <c r="AD108" i="151"/>
  <c r="U24" i="151"/>
  <c r="AJ47" i="151"/>
  <c r="AV47" i="151"/>
  <c r="AJ76" i="151"/>
  <c r="E9" i="151"/>
  <c r="AA55" i="151"/>
  <c r="BC62" i="151"/>
  <c r="AD98" i="151"/>
  <c r="C35" i="151"/>
  <c r="AA93" i="151"/>
  <c r="L61" i="151"/>
  <c r="V81" i="151"/>
  <c r="BA86" i="151"/>
  <c r="H55" i="151"/>
  <c r="AG107" i="151"/>
  <c r="AD13" i="151"/>
  <c r="AJ52" i="151"/>
  <c r="D39" i="151"/>
  <c r="S52" i="151"/>
  <c r="S44" i="151"/>
  <c r="BC107" i="151"/>
  <c r="Y89" i="151"/>
  <c r="AB114" i="151"/>
  <c r="R99" i="151"/>
  <c r="Y85" i="151"/>
  <c r="AV67" i="151"/>
  <c r="H93" i="151"/>
  <c r="C68" i="151"/>
  <c r="T89" i="151"/>
  <c r="AX4" i="151"/>
  <c r="AY28" i="151"/>
  <c r="D4" i="151"/>
  <c r="AS45" i="151"/>
  <c r="W47" i="151"/>
  <c r="F107" i="151"/>
  <c r="BB80" i="151"/>
  <c r="BA66" i="151"/>
  <c r="S37" i="151"/>
  <c r="V19" i="151"/>
  <c r="D107" i="151"/>
  <c r="V60" i="151"/>
  <c r="AC62" i="151"/>
  <c r="AS12" i="151"/>
  <c r="S19" i="151"/>
  <c r="AC100" i="151"/>
  <c r="BA18" i="151"/>
  <c r="AA69" i="151"/>
  <c r="D97" i="151"/>
  <c r="AV46" i="151"/>
  <c r="H44" i="151"/>
  <c r="BB41" i="151"/>
  <c r="W99" i="151"/>
  <c r="Y90" i="151"/>
  <c r="AH65" i="151"/>
  <c r="AW47" i="151"/>
  <c r="F52" i="151"/>
  <c r="AH86" i="151"/>
  <c r="AZ11" i="151"/>
  <c r="AC39" i="151"/>
  <c r="AS80" i="151"/>
  <c r="AV103" i="151"/>
  <c r="AE89" i="151"/>
  <c r="AA32" i="151"/>
  <c r="AH70" i="151"/>
  <c r="AH55" i="151"/>
  <c r="AG99" i="151"/>
  <c r="F98" i="151"/>
  <c r="AV74" i="151"/>
  <c r="AS6" i="151"/>
  <c r="X20" i="151"/>
  <c r="AA43" i="151"/>
  <c r="V23" i="151"/>
  <c r="BC64" i="151"/>
  <c r="BB42" i="151"/>
  <c r="AV56" i="151"/>
  <c r="AL98" i="151"/>
  <c r="S96" i="151"/>
  <c r="BB75" i="151"/>
  <c r="U9" i="151"/>
  <c r="S5" i="151"/>
  <c r="V59" i="151"/>
  <c r="H20" i="151"/>
  <c r="AY8" i="151"/>
  <c r="AD45" i="151"/>
  <c r="BA83" i="151"/>
  <c r="BC61" i="151"/>
  <c r="C91" i="151"/>
  <c r="P47" i="151"/>
  <c r="V77" i="151"/>
  <c r="C42" i="151"/>
  <c r="P99" i="151"/>
  <c r="BB5" i="151"/>
  <c r="D22" i="151"/>
  <c r="BC77" i="151"/>
  <c r="V33" i="151"/>
  <c r="Y4" i="151"/>
  <c r="V50" i="151"/>
  <c r="BA106" i="151"/>
  <c r="AA89" i="151"/>
  <c r="O99" i="151"/>
  <c r="AC104" i="151"/>
  <c r="AI89" i="151"/>
  <c r="F47" i="151"/>
  <c r="H38" i="151"/>
  <c r="BC26" i="151"/>
  <c r="AB73" i="151"/>
  <c r="AB82" i="151"/>
  <c r="C64" i="151"/>
  <c r="AV107" i="151"/>
  <c r="P61" i="151"/>
  <c r="BC28" i="151"/>
  <c r="AB54" i="151"/>
  <c r="AZ21" i="151"/>
  <c r="BB111" i="151"/>
  <c r="AQ6" i="151"/>
  <c r="N99" i="151"/>
  <c r="Y62" i="151"/>
  <c r="C36" i="151"/>
  <c r="AL47" i="151"/>
  <c r="H46" i="151"/>
  <c r="BC4" i="151"/>
  <c r="AM47" i="151"/>
  <c r="AV21" i="151"/>
  <c r="V38" i="151"/>
  <c r="Y41" i="151"/>
  <c r="AD23" i="151"/>
  <c r="T113" i="151"/>
  <c r="H99" i="151"/>
  <c r="AH36" i="151"/>
  <c r="BB8" i="151"/>
  <c r="AB98" i="151"/>
  <c r="AG6" i="151"/>
  <c r="C106" i="151"/>
  <c r="W113" i="151"/>
  <c r="Y36" i="151"/>
  <c r="V47" i="151"/>
  <c r="D16" i="151"/>
  <c r="AV15" i="151"/>
  <c r="AC110" i="151"/>
  <c r="C28" i="151"/>
  <c r="AS52" i="151"/>
  <c r="AZ57" i="151"/>
  <c r="AY24" i="151"/>
  <c r="H83" i="151"/>
  <c r="AY27" i="151"/>
  <c r="D79" i="151"/>
  <c r="Y53" i="151"/>
  <c r="BB20" i="151"/>
  <c r="V26" i="151"/>
  <c r="AV60" i="151"/>
  <c r="AZ91" i="151"/>
  <c r="S36" i="151"/>
  <c r="V109" i="151"/>
  <c r="AS93" i="151"/>
  <c r="AX113" i="151"/>
  <c r="AS56" i="151"/>
  <c r="V75" i="151"/>
  <c r="AY111" i="151"/>
  <c r="BA102" i="151"/>
  <c r="S34" i="151"/>
  <c r="H80" i="151"/>
  <c r="AZ70" i="151"/>
  <c r="S30" i="151"/>
  <c r="BC75" i="151"/>
  <c r="H19" i="151"/>
  <c r="N47" i="151"/>
  <c r="AT61" i="151"/>
  <c r="AN18" i="151"/>
  <c r="AU47" i="151"/>
  <c r="W52" i="151"/>
  <c r="Y96" i="151"/>
  <c r="BB93" i="151"/>
  <c r="V11" i="151"/>
  <c r="AN4" i="151"/>
  <c r="AD5" i="151"/>
  <c r="M113" i="151"/>
  <c r="BC86" i="151"/>
  <c r="Y107" i="151"/>
  <c r="AS8" i="151"/>
  <c r="AA92" i="151"/>
  <c r="C40" i="151"/>
  <c r="BA104" i="151"/>
  <c r="AH38" i="151"/>
  <c r="AY103" i="151"/>
  <c r="Z99" i="151"/>
  <c r="AB69" i="151"/>
  <c r="S56" i="151"/>
  <c r="J47" i="151"/>
  <c r="AO107" i="151"/>
  <c r="AB78" i="151"/>
  <c r="BC51" i="151"/>
  <c r="N36" i="151"/>
  <c r="V86" i="151"/>
  <c r="AB106" i="151"/>
  <c r="AV32" i="151"/>
  <c r="P76" i="151"/>
  <c r="AZ74" i="151"/>
  <c r="G47" i="151"/>
  <c r="F99" i="151"/>
  <c r="S107" i="151"/>
  <c r="E98" i="151"/>
  <c r="AV94" i="151"/>
  <c r="AA59" i="151"/>
  <c r="AD91" i="151"/>
  <c r="AS9" i="151"/>
  <c r="Y97" i="151"/>
  <c r="AH82" i="151"/>
  <c r="D9" i="151"/>
  <c r="AC103" i="151"/>
  <c r="AU52" i="151"/>
  <c r="D74" i="151"/>
  <c r="AV64" i="151"/>
  <c r="Y7" i="151"/>
  <c r="H18" i="151"/>
  <c r="AD100" i="151"/>
  <c r="Y45" i="151"/>
  <c r="S9" i="151"/>
  <c r="Y40" i="151"/>
  <c r="AS41" i="151"/>
  <c r="D8" i="151"/>
  <c r="C24" i="151"/>
  <c r="AY98" i="151"/>
  <c r="R20" i="151"/>
  <c r="AQ9" i="151"/>
  <c r="Y114" i="151"/>
  <c r="AA101" i="151"/>
  <c r="BB11" i="151"/>
  <c r="AU20" i="151"/>
  <c r="AA24" i="151"/>
  <c r="X99" i="151"/>
  <c r="Y42" i="151"/>
  <c r="AP18" i="151"/>
  <c r="L47" i="151"/>
  <c r="N23" i="151"/>
  <c r="S60" i="151"/>
  <c r="AU6" i="151"/>
  <c r="AW23" i="151"/>
  <c r="AA14" i="151"/>
  <c r="AC115" i="151"/>
  <c r="AN107" i="151"/>
  <c r="AC114" i="151"/>
  <c r="BC63" i="151"/>
  <c r="BA8" i="151"/>
  <c r="AV101" i="151"/>
  <c r="J4" i="151"/>
  <c r="D92" i="151"/>
  <c r="Z20" i="151"/>
  <c r="S14" i="151"/>
  <c r="AN20" i="151"/>
  <c r="AV27" i="151"/>
  <c r="AZ92" i="151"/>
  <c r="AY51" i="151"/>
  <c r="AR89" i="151"/>
  <c r="T99" i="151"/>
  <c r="AH5" i="151"/>
  <c r="Y60" i="151"/>
  <c r="D104" i="163"/>
  <c r="N4" i="151"/>
  <c r="H14" i="151"/>
  <c r="D80" i="151"/>
  <c r="BB18" i="151"/>
  <c r="AW18" i="151"/>
  <c r="AY13" i="151"/>
  <c r="AU24" i="151"/>
  <c r="AZ51" i="151"/>
  <c r="AY54" i="151"/>
  <c r="AZ35" i="151"/>
  <c r="AQ61" i="151"/>
  <c r="Y76" i="151"/>
  <c r="H96" i="151"/>
  <c r="H78" i="151"/>
  <c r="AA106" i="151"/>
  <c r="V103" i="151"/>
  <c r="D96" i="151"/>
  <c r="V9" i="151"/>
  <c r="C17" i="151"/>
  <c r="S33" i="151"/>
  <c r="U99" i="151"/>
  <c r="H95" i="151"/>
  <c r="AU22" i="151"/>
  <c r="S101" i="151"/>
  <c r="BC89" i="151"/>
  <c r="AD97" i="151"/>
  <c r="AA15" i="151"/>
  <c r="AA75" i="151"/>
  <c r="AV10" i="151"/>
  <c r="AY16" i="151"/>
  <c r="H25" i="151"/>
  <c r="AA23" i="151"/>
  <c r="AZ50" i="151"/>
  <c r="AC83" i="151"/>
  <c r="C111" i="151"/>
  <c r="D31" i="151"/>
  <c r="AB41" i="151"/>
  <c r="BA17" i="151"/>
  <c r="AA56" i="151"/>
  <c r="AA22" i="151"/>
  <c r="S74" i="151"/>
  <c r="S29" i="151"/>
  <c r="AV104" i="151"/>
  <c r="BA92" i="151"/>
  <c r="AV76" i="151"/>
  <c r="AW36" i="151"/>
  <c r="AS68" i="151"/>
  <c r="AY14" i="151"/>
  <c r="AZ22" i="151"/>
  <c r="AC90" i="151"/>
  <c r="AO99" i="151"/>
  <c r="AH74" i="151"/>
  <c r="I107" i="151"/>
  <c r="AA12" i="151"/>
  <c r="AJ89" i="151"/>
  <c r="G52" i="151"/>
  <c r="S46" i="151"/>
  <c r="AY85" i="151"/>
  <c r="AU99" i="151"/>
  <c r="AC77" i="151"/>
  <c r="BB94" i="151"/>
  <c r="AD52" i="151"/>
  <c r="AD43" i="151"/>
  <c r="M76" i="151"/>
  <c r="AD83" i="151"/>
  <c r="AU113" i="151"/>
  <c r="AS90" i="151"/>
  <c r="D95" i="163"/>
  <c r="BA27" i="151"/>
  <c r="AZ75" i="151"/>
  <c r="AA18" i="151"/>
  <c r="BB33" i="151"/>
  <c r="AE52" i="151"/>
  <c r="AH112" i="151"/>
  <c r="D113" i="163"/>
  <c r="Y64" i="151"/>
  <c r="X47" i="151"/>
  <c r="C83" i="151"/>
  <c r="BC57" i="151"/>
  <c r="D91" i="151"/>
  <c r="S4" i="151"/>
  <c r="AS20" i="151"/>
  <c r="AB47" i="151"/>
  <c r="AS84" i="151"/>
  <c r="AY99" i="151"/>
  <c r="AG52" i="151"/>
  <c r="AY104" i="151"/>
  <c r="AA45" i="151"/>
  <c r="N24" i="151"/>
  <c r="Y20" i="151"/>
  <c r="AH99" i="151"/>
  <c r="AZ47" i="151"/>
  <c r="AF52" i="151"/>
  <c r="D33" i="151"/>
  <c r="S106" i="151"/>
  <c r="AB43" i="151"/>
  <c r="V25" i="151"/>
  <c r="S102" i="151"/>
  <c r="AV12" i="151"/>
  <c r="BB13" i="151"/>
  <c r="AL107" i="151"/>
  <c r="AD26" i="151"/>
  <c r="H33" i="151"/>
  <c r="AB24" i="151"/>
  <c r="S105" i="151"/>
  <c r="M98" i="151"/>
  <c r="AK76" i="151"/>
  <c r="D69" i="151"/>
  <c r="AZ76" i="151"/>
  <c r="AZ5" i="151"/>
  <c r="AD30" i="151"/>
  <c r="K99" i="151"/>
  <c r="AZ110" i="151"/>
  <c r="V115" i="151"/>
  <c r="C87" i="151"/>
  <c r="AZ16" i="151"/>
  <c r="AM89" i="151"/>
  <c r="AD51" i="151"/>
  <c r="BC44" i="151"/>
  <c r="BA48" i="151"/>
  <c r="AA10" i="151"/>
  <c r="AY12" i="151"/>
  <c r="AS62" i="151"/>
  <c r="AX99" i="151"/>
  <c r="AJ61" i="151"/>
  <c r="Y99" i="151"/>
  <c r="Z24" i="151"/>
  <c r="AD39" i="151"/>
  <c r="AN9" i="151"/>
  <c r="D25" i="151"/>
  <c r="AL61" i="151"/>
  <c r="AE113" i="151"/>
  <c r="G98" i="151"/>
  <c r="V63" i="151"/>
  <c r="AC78" i="151"/>
  <c r="Y49" i="151"/>
  <c r="BC105" i="151"/>
  <c r="AZ26" i="151"/>
  <c r="AF98" i="151"/>
  <c r="G99" i="151"/>
  <c r="AD89" i="151"/>
  <c r="Y8" i="151"/>
  <c r="C31" i="151"/>
  <c r="AD60" i="151"/>
  <c r="AC10" i="151"/>
  <c r="AO20" i="151"/>
  <c r="E4" i="151"/>
  <c r="AS105" i="151"/>
  <c r="AR47" i="151"/>
  <c r="C76" i="151"/>
  <c r="AV50" i="151"/>
  <c r="M9" i="151"/>
  <c r="AV17" i="151"/>
  <c r="Y100" i="151"/>
  <c r="L113" i="151"/>
  <c r="BA26" i="151"/>
  <c r="AV92" i="151"/>
  <c r="H9" i="151"/>
  <c r="AY47" i="151"/>
  <c r="AH98" i="151"/>
  <c r="BC25" i="151"/>
  <c r="AZ55" i="151"/>
  <c r="BB69" i="151"/>
  <c r="AI107" i="151"/>
  <c r="BC93" i="151"/>
  <c r="BB104" i="151"/>
  <c r="V5" i="151"/>
  <c r="E119" i="165"/>
  <c r="AY32" i="151"/>
  <c r="C85" i="151"/>
  <c r="BC56" i="151"/>
  <c r="AC92" i="151"/>
  <c r="BA32" i="151"/>
  <c r="C8" i="151"/>
  <c r="AB105" i="151"/>
  <c r="C95" i="151"/>
  <c r="T47" i="151"/>
  <c r="N9" i="151"/>
  <c r="AN98" i="151"/>
  <c r="AY67" i="151"/>
  <c r="D19" i="151"/>
  <c r="AB46" i="151"/>
  <c r="AY26" i="151"/>
  <c r="BB46" i="151"/>
  <c r="AE6" i="151"/>
  <c r="AX47" i="151"/>
  <c r="BC9" i="151"/>
  <c r="BC90" i="151"/>
  <c r="J99" i="151"/>
  <c r="AS57" i="151"/>
  <c r="AB14" i="151"/>
  <c r="BB107" i="151"/>
  <c r="AS60" i="151"/>
  <c r="D37" i="151"/>
  <c r="AC21" i="151"/>
  <c r="AC14" i="151"/>
  <c r="AA79" i="151"/>
  <c r="AH92" i="151"/>
  <c r="D41" i="151"/>
  <c r="O9" i="151"/>
  <c r="V97" i="151"/>
  <c r="AA60" i="151"/>
  <c r="AC35" i="151"/>
  <c r="U47" i="151"/>
  <c r="AA44" i="151"/>
  <c r="AP4" i="151"/>
  <c r="AQ47" i="151"/>
  <c r="W98" i="151"/>
  <c r="P113" i="151"/>
  <c r="H79" i="151"/>
  <c r="AH48" i="151"/>
  <c r="AO6" i="151"/>
  <c r="AD36" i="151"/>
  <c r="AD41" i="151"/>
  <c r="Y13" i="151"/>
  <c r="G6" i="151"/>
  <c r="O20" i="151"/>
  <c r="BB67" i="151"/>
  <c r="AA108" i="151"/>
  <c r="AQ89" i="151"/>
  <c r="AN6" i="151"/>
  <c r="AU89" i="151"/>
  <c r="S28" i="151"/>
  <c r="AY48" i="151"/>
  <c r="AS11" i="151"/>
  <c r="AS72" i="151"/>
  <c r="H69" i="151"/>
  <c r="BA11" i="151"/>
  <c r="D45" i="151"/>
  <c r="C12" i="151"/>
  <c r="BB64" i="151"/>
  <c r="H70" i="151"/>
  <c r="S65" i="151"/>
  <c r="V16" i="151"/>
  <c r="S10" i="151"/>
  <c r="AV110" i="151"/>
  <c r="AB76" i="151"/>
  <c r="BB87" i="151"/>
  <c r="AC15" i="151"/>
  <c r="AG9" i="151"/>
  <c r="AM113" i="151"/>
  <c r="C114" i="151"/>
  <c r="W31" i="151"/>
  <c r="T107" i="151"/>
  <c r="BB73" i="151"/>
  <c r="J9" i="151"/>
  <c r="D54" i="151"/>
  <c r="C27" i="151"/>
  <c r="BB55" i="151"/>
  <c r="AY9" i="151"/>
  <c r="BC74" i="151"/>
  <c r="AV106" i="151"/>
  <c r="AZ40" i="151"/>
  <c r="AG47" i="151"/>
  <c r="Y103" i="151"/>
  <c r="N26" i="151"/>
  <c r="H30" i="151"/>
  <c r="U36" i="151"/>
  <c r="H105" i="151"/>
  <c r="AP76" i="151"/>
  <c r="AA13" i="151"/>
  <c r="BC48" i="151"/>
  <c r="AB104" i="151"/>
  <c r="V42" i="151"/>
  <c r="S11" i="151"/>
  <c r="S21" i="151"/>
  <c r="BA111" i="151"/>
  <c r="BB32" i="151"/>
  <c r="AK107" i="151"/>
  <c r="AW22" i="151"/>
  <c r="AB37" i="151"/>
  <c r="AZ72" i="151"/>
  <c r="C55" i="151"/>
  <c r="AV82" i="151"/>
  <c r="H41" i="151"/>
  <c r="BA35" i="151"/>
  <c r="AZ114" i="151"/>
  <c r="AS34" i="151"/>
  <c r="AI47" i="151"/>
  <c r="X89" i="151"/>
  <c r="AV52" i="151"/>
  <c r="AO111" i="151"/>
  <c r="O80" i="151"/>
  <c r="O93" i="151"/>
  <c r="O83" i="151"/>
  <c r="AO104" i="151"/>
  <c r="AO69" i="151"/>
  <c r="O45" i="151"/>
  <c r="O70" i="151"/>
  <c r="AO88" i="151"/>
  <c r="AO86" i="151"/>
  <c r="AO115" i="151"/>
  <c r="O97" i="151"/>
  <c r="O72" i="151"/>
  <c r="O108" i="151"/>
  <c r="AO110" i="151"/>
  <c r="AO116" i="151"/>
  <c r="O82" i="151"/>
  <c r="AO108" i="151"/>
  <c r="O69" i="151"/>
  <c r="AO106" i="151"/>
  <c r="O88" i="151"/>
  <c r="G77" i="151"/>
  <c r="O86" i="151"/>
  <c r="O92" i="151"/>
  <c r="O87" i="151"/>
  <c r="AO92" i="151"/>
  <c r="AO68" i="151"/>
  <c r="AO72" i="151"/>
  <c r="AO109" i="151"/>
  <c r="AO75" i="151"/>
  <c r="O56" i="151"/>
  <c r="AO95" i="151"/>
  <c r="AG77" i="151"/>
  <c r="O112" i="151"/>
  <c r="O68" i="151"/>
  <c r="O90" i="151"/>
  <c r="AO112" i="151"/>
  <c r="AO74" i="151"/>
  <c r="O75" i="151"/>
  <c r="AO45" i="151"/>
  <c r="O51" i="151"/>
  <c r="AO82" i="151"/>
  <c r="O64" i="151"/>
  <c r="O50" i="151"/>
  <c r="O71" i="151"/>
  <c r="O96" i="151"/>
  <c r="AO91" i="151"/>
  <c r="AO79" i="151"/>
  <c r="AO96" i="151"/>
  <c r="AO64" i="151"/>
  <c r="AO56" i="151"/>
  <c r="AO105" i="151"/>
  <c r="O111" i="151"/>
  <c r="AO51" i="151"/>
  <c r="O85" i="151"/>
  <c r="O104" i="151"/>
  <c r="AO103" i="151"/>
  <c r="AO73" i="151"/>
  <c r="AO60" i="151"/>
  <c r="AO101" i="151"/>
  <c r="AO63" i="151"/>
  <c r="O58" i="151"/>
  <c r="O55" i="151"/>
  <c r="O115" i="151"/>
  <c r="AO55" i="151"/>
  <c r="O106" i="151"/>
  <c r="O114" i="151"/>
  <c r="AO102" i="151"/>
  <c r="AO83" i="151"/>
  <c r="AO80" i="151"/>
  <c r="O102" i="151"/>
  <c r="AO85" i="151"/>
  <c r="AO90" i="151"/>
  <c r="O101" i="151"/>
  <c r="AO50" i="151"/>
  <c r="O74" i="151"/>
  <c r="O109" i="151"/>
  <c r="AO70" i="151"/>
  <c r="AO58" i="151"/>
  <c r="AO114" i="151"/>
  <c r="O73" i="151"/>
  <c r="AO94" i="151"/>
  <c r="O77" i="151"/>
  <c r="O65" i="151"/>
  <c r="O63" i="151"/>
  <c r="O60" i="151"/>
  <c r="AO93" i="151"/>
  <c r="AO97" i="151"/>
  <c r="O110" i="151"/>
  <c r="O91" i="151"/>
  <c r="AO77" i="151"/>
  <c r="O79" i="151"/>
  <c r="O94" i="151"/>
  <c r="O116" i="151"/>
  <c r="AO71" i="151"/>
  <c r="AO87" i="151"/>
  <c r="O105" i="151"/>
  <c r="O103" i="151"/>
  <c r="AO65" i="151"/>
  <c r="O95" i="151"/>
  <c r="AP117" i="151" l="1"/>
  <c r="E117" i="151"/>
  <c r="S117" i="151"/>
  <c r="N117" i="151"/>
  <c r="J117" i="151"/>
  <c r="AN117" i="151"/>
  <c r="BC117" i="151"/>
  <c r="Y117" i="151"/>
  <c r="D117" i="151"/>
  <c r="AX117" i="151"/>
  <c r="AD117" i="151"/>
  <c r="Z117" i="151"/>
  <c r="AB117" i="151"/>
  <c r="G117" i="151"/>
  <c r="R117" i="151"/>
  <c r="K117" i="151"/>
  <c r="AR117" i="151"/>
  <c r="AM117" i="151"/>
  <c r="AV117" i="151"/>
  <c r="AH117" i="151"/>
  <c r="AE117" i="151"/>
  <c r="W117" i="151"/>
  <c r="L117" i="151"/>
  <c r="M117" i="151"/>
  <c r="AO117" i="151"/>
  <c r="U117" i="151"/>
  <c r="AZ117" i="151"/>
  <c r="AL117" i="151"/>
  <c r="Q117" i="151"/>
  <c r="P117" i="151"/>
  <c r="O117" i="151"/>
  <c r="AA117" i="151"/>
  <c r="AG117" i="151"/>
  <c r="T117" i="151"/>
  <c r="AK117" i="151"/>
  <c r="AC117" i="151"/>
  <c r="AT117" i="151"/>
  <c r="AI117" i="151"/>
  <c r="AS117" i="151"/>
  <c r="AF117" i="151"/>
  <c r="BB117" i="151"/>
  <c r="BA117" i="151"/>
  <c r="X117" i="151"/>
  <c r="H117" i="151"/>
  <c r="AQ117" i="151"/>
  <c r="F117" i="151"/>
  <c r="AY117" i="151"/>
  <c r="V117" i="151"/>
  <c r="AW117" i="151"/>
  <c r="AJ117" i="151"/>
  <c r="I117" i="151"/>
  <c r="AU117" i="151"/>
  <c r="E22" i="35" l="1"/>
  <c r="L22" i="35" l="1"/>
  <c r="O48" i="151"/>
  <c r="O12" i="151"/>
  <c r="O53" i="151"/>
  <c r="O100" i="151"/>
  <c r="O67" i="151"/>
  <c r="O59" i="151"/>
  <c r="O42" i="151"/>
  <c r="O14" i="151"/>
  <c r="O7" i="151"/>
  <c r="O40" i="151"/>
  <c r="O66" i="151"/>
  <c r="O78" i="151"/>
  <c r="O13" i="151"/>
  <c r="O81" i="151"/>
  <c r="O43" i="151"/>
  <c r="O46" i="151"/>
  <c r="O10" i="151"/>
  <c r="O11" i="151"/>
  <c r="O38" i="151"/>
  <c r="O54" i="151"/>
  <c r="O62" i="151"/>
  <c r="O44" i="151"/>
  <c r="O8" i="151"/>
  <c r="S22" i="35" l="1"/>
  <c r="W24" i="36"/>
  <c r="AO62" i="151"/>
  <c r="AO41" i="151"/>
  <c r="AO28" i="151"/>
  <c r="AO21" i="151"/>
  <c r="AO49" i="151"/>
  <c r="AO10" i="151"/>
  <c r="O19" i="151"/>
  <c r="O16" i="151"/>
  <c r="AO37" i="151"/>
  <c r="AO53" i="151"/>
  <c r="AO11" i="151"/>
  <c r="O49" i="151"/>
  <c r="AO35" i="151"/>
  <c r="AO27" i="151"/>
  <c r="O28" i="151"/>
  <c r="AO66" i="151"/>
  <c r="AO44" i="151"/>
  <c r="O27" i="151"/>
  <c r="AO30" i="151"/>
  <c r="O39" i="151"/>
  <c r="AO40" i="151"/>
  <c r="AO59" i="151"/>
  <c r="O15" i="151"/>
  <c r="AO84" i="151"/>
  <c r="AO17" i="151"/>
  <c r="AO8" i="151"/>
  <c r="AO7" i="151"/>
  <c r="O25" i="151"/>
  <c r="O57" i="151"/>
  <c r="AO78" i="151"/>
  <c r="AO14" i="151"/>
  <c r="O30" i="151"/>
  <c r="AO67" i="151"/>
  <c r="AO43" i="151"/>
  <c r="O5" i="151"/>
  <c r="AO5" i="151"/>
  <c r="O21" i="151"/>
  <c r="AO39" i="151"/>
  <c r="AO42" i="151"/>
  <c r="AO38" i="151"/>
  <c r="O35" i="151"/>
  <c r="AO33" i="151"/>
  <c r="AO34" i="151"/>
  <c r="AO19" i="151"/>
  <c r="AO48" i="151"/>
  <c r="O17" i="151"/>
  <c r="O34" i="151"/>
  <c r="AO15" i="151"/>
  <c r="O84" i="151"/>
  <c r="AO46" i="151"/>
  <c r="O41" i="151"/>
  <c r="O33" i="151"/>
  <c r="AO13" i="151"/>
  <c r="AO100" i="151"/>
  <c r="O37" i="151"/>
  <c r="AO25" i="151"/>
  <c r="AO12" i="151"/>
  <c r="AO54" i="151"/>
  <c r="AO81" i="151"/>
  <c r="X24" i="36" l="1"/>
  <c r="O32" i="151"/>
  <c r="AO57" i="151"/>
  <c r="AO16" i="151"/>
  <c r="AO32" i="151"/>
  <c r="W47" i="36" l="1"/>
  <c r="X47" i="36" l="1"/>
  <c r="W41" i="36" l="1"/>
  <c r="X41" i="36" l="1"/>
  <c r="L25" i="35" l="1"/>
  <c r="E25" i="35"/>
  <c r="L19" i="35"/>
  <c r="E19" i="35" l="1"/>
  <c r="S19" i="35"/>
  <c r="S25" i="35" l="1"/>
  <c r="O29" i="151"/>
  <c r="AO29" i="151"/>
  <c r="E22" i="27" l="1"/>
  <c r="E22" i="16"/>
  <c r="E22" i="14"/>
  <c r="E22" i="26"/>
  <c r="E22" i="13"/>
  <c r="L25" i="168"/>
  <c r="L19" i="166"/>
  <c r="L22" i="159"/>
  <c r="L25" i="96"/>
  <c r="L19" i="80"/>
  <c r="L22" i="120"/>
  <c r="L25" i="95"/>
  <c r="L19" i="123"/>
  <c r="L22" i="108"/>
  <c r="L25" i="92"/>
  <c r="L19" i="85"/>
  <c r="L22" i="83"/>
  <c r="L25" i="78"/>
  <c r="L19" i="89"/>
  <c r="L22" i="110"/>
  <c r="L19" i="77"/>
  <c r="L22" i="63"/>
  <c r="L19" i="50"/>
  <c r="L25" i="38"/>
  <c r="L22" i="32"/>
  <c r="L19" i="22"/>
  <c r="L22" i="19"/>
  <c r="L25" i="13"/>
  <c r="L19" i="41"/>
  <c r="L22" i="36"/>
  <c r="L19" i="27"/>
  <c r="L22" i="24"/>
  <c r="L19" i="15"/>
  <c r="L22" i="12"/>
  <c r="L19" i="36"/>
  <c r="L25" i="155"/>
  <c r="L19" i="139"/>
  <c r="L22" i="150"/>
  <c r="L25" i="8"/>
  <c r="L19" i="156"/>
  <c r="L22" i="137"/>
  <c r="L25" i="106"/>
  <c r="L19" i="103"/>
  <c r="L22" i="122"/>
  <c r="L25" i="109"/>
  <c r="L19" i="105"/>
  <c r="L22" i="99"/>
  <c r="L25" i="68"/>
  <c r="L19" i="170"/>
  <c r="L22" i="70"/>
  <c r="L25" i="62"/>
  <c r="L19" i="58"/>
  <c r="L25" i="47"/>
  <c r="L25" i="167"/>
  <c r="L19" i="158"/>
  <c r="L22" i="157"/>
  <c r="L25" i="37"/>
  <c r="L19" i="121"/>
  <c r="L25" i="102"/>
  <c r="L19" i="90"/>
  <c r="L22" i="87"/>
  <c r="L25" i="112"/>
  <c r="L19" i="86"/>
  <c r="L22" i="81"/>
  <c r="L25" i="101"/>
  <c r="L19" i="88"/>
  <c r="L22" i="160"/>
  <c r="L25" i="119"/>
  <c r="L19" i="118"/>
  <c r="L22" i="60"/>
  <c r="L25" i="51"/>
  <c r="L19" i="64"/>
  <c r="L22" i="44"/>
  <c r="L25" i="49"/>
  <c r="L19" i="31"/>
  <c r="L22" i="29"/>
  <c r="L25" i="23"/>
  <c r="L19" i="20"/>
  <c r="L22" i="17"/>
  <c r="L25" i="11"/>
  <c r="L25" i="21"/>
  <c r="L22" i="15"/>
  <c r="L25" i="14"/>
  <c r="L19" i="137"/>
  <c r="L22" i="69"/>
  <c r="L25" i="41"/>
  <c r="L19" i="24"/>
  <c r="L25" i="171"/>
  <c r="L19" i="168"/>
  <c r="L22" i="166"/>
  <c r="L25" i="140"/>
  <c r="L19" i="96"/>
  <c r="L22" i="80"/>
  <c r="L25" i="124"/>
  <c r="L19" i="95"/>
  <c r="L22" i="123"/>
  <c r="L25" i="97"/>
  <c r="L19" i="92"/>
  <c r="L22" i="85"/>
  <c r="L25" i="82"/>
  <c r="L19" i="78"/>
  <c r="L22" i="89"/>
  <c r="L25" i="67"/>
  <c r="L19" i="71"/>
  <c r="L22" i="77"/>
  <c r="L25" i="59"/>
  <c r="L22" i="50"/>
  <c r="L25" i="42"/>
  <c r="L19" i="38"/>
  <c r="L22" i="34"/>
  <c r="L25" i="28"/>
  <c r="L19" i="25"/>
  <c r="L22" i="22"/>
  <c r="L25" i="16"/>
  <c r="L19" i="13"/>
  <c r="L19" i="18"/>
  <c r="L22" i="31"/>
  <c r="L22" i="20"/>
  <c r="L22" i="9"/>
  <c r="L25" i="58"/>
  <c r="L22" i="21"/>
  <c r="L19" i="155"/>
  <c r="L22" i="139"/>
  <c r="L25" i="9"/>
  <c r="L19" i="8"/>
  <c r="L22" i="156"/>
  <c r="L25" i="76"/>
  <c r="L19" i="106"/>
  <c r="L22" i="103"/>
  <c r="L25" i="111"/>
  <c r="L19" i="109"/>
  <c r="L22" i="105"/>
  <c r="L25" i="114"/>
  <c r="L19" i="68"/>
  <c r="L22" i="170"/>
  <c r="L25" i="69"/>
  <c r="L19" i="62"/>
  <c r="L22" i="58"/>
  <c r="L25" i="65"/>
  <c r="L19" i="47"/>
  <c r="L22" i="41"/>
  <c r="L25" i="33"/>
  <c r="L19" i="30"/>
  <c r="L19" i="23"/>
  <c r="L19" i="150"/>
  <c r="L22" i="76"/>
  <c r="L25" i="169"/>
  <c r="L19" i="167"/>
  <c r="L22" i="158"/>
  <c r="L25" i="72"/>
  <c r="L19" i="37"/>
  <c r="L22" i="121"/>
  <c r="L25" i="115"/>
  <c r="L19" i="102"/>
  <c r="L22" i="90"/>
  <c r="L25" i="93"/>
  <c r="L19" i="112"/>
  <c r="L22" i="86"/>
  <c r="L25" i="98"/>
  <c r="L19" i="101"/>
  <c r="L22" i="88"/>
  <c r="L25" i="75"/>
  <c r="L19" i="119"/>
  <c r="L22" i="118"/>
  <c r="L25" i="57"/>
  <c r="L19" i="51"/>
  <c r="L22" i="64"/>
  <c r="L25" i="39"/>
  <c r="L19" i="49"/>
  <c r="L25" i="26"/>
  <c r="L19" i="11"/>
  <c r="L19" i="171"/>
  <c r="L22" i="168"/>
  <c r="L25" i="159"/>
  <c r="L19" i="140"/>
  <c r="L22" i="96"/>
  <c r="L25" i="120"/>
  <c r="L19" i="124"/>
  <c r="L22" i="95"/>
  <c r="L25" i="108"/>
  <c r="L19" i="97"/>
  <c r="L22" i="92"/>
  <c r="L25" i="83"/>
  <c r="L19" i="82"/>
  <c r="L22" i="78"/>
  <c r="L25" i="110"/>
  <c r="L19" i="67"/>
  <c r="L22" i="71"/>
  <c r="L25" i="63"/>
  <c r="L19" i="59"/>
  <c r="L25" i="48"/>
  <c r="L19" i="42"/>
  <c r="L22" i="38"/>
  <c r="L25" i="32"/>
  <c r="L19" i="28"/>
  <c r="L22" i="25"/>
  <c r="L25" i="19"/>
  <c r="L19" i="16"/>
  <c r="L25" i="103"/>
  <c r="L19" i="99"/>
  <c r="L22" i="65"/>
  <c r="L19" i="12"/>
  <c r="L22" i="155"/>
  <c r="L25" i="150"/>
  <c r="L19" i="9"/>
  <c r="L22" i="8"/>
  <c r="L25" i="137"/>
  <c r="L19" i="76"/>
  <c r="L22" i="106"/>
  <c r="L25" i="122"/>
  <c r="L19" i="111"/>
  <c r="L22" i="109"/>
  <c r="L25" i="99"/>
  <c r="L19" i="114"/>
  <c r="L22" i="68"/>
  <c r="L25" i="70"/>
  <c r="L19" i="69"/>
  <c r="L22" i="62"/>
  <c r="L19" i="65"/>
  <c r="L22" i="47"/>
  <c r="L25" i="36"/>
  <c r="L19" i="33"/>
  <c r="L22" i="30"/>
  <c r="L25" i="24"/>
  <c r="L19" i="21"/>
  <c r="L22" i="18"/>
  <c r="L25" i="12"/>
  <c r="L25" i="139"/>
  <c r="L22" i="111"/>
  <c r="L25" i="170"/>
  <c r="L22" i="33"/>
  <c r="L19" i="169"/>
  <c r="L22" i="167"/>
  <c r="L25" i="157"/>
  <c r="L19" i="72"/>
  <c r="L22" i="37"/>
  <c r="L19" i="115"/>
  <c r="L22" i="102"/>
  <c r="L25" i="87"/>
  <c r="L19" i="93"/>
  <c r="L22" i="112"/>
  <c r="L25" i="81"/>
  <c r="L19" i="98"/>
  <c r="L22" i="101"/>
  <c r="L25" i="160"/>
  <c r="L19" i="75"/>
  <c r="L22" i="119"/>
  <c r="L25" i="60"/>
  <c r="L19" i="57"/>
  <c r="L22" i="51"/>
  <c r="L25" i="44"/>
  <c r="L19" i="39"/>
  <c r="L22" i="49"/>
  <c r="L25" i="29"/>
  <c r="L19" i="26"/>
  <c r="L22" i="23"/>
  <c r="L25" i="17"/>
  <c r="L19" i="14"/>
  <c r="L19" i="19"/>
  <c r="L25" i="105"/>
  <c r="L19" i="70"/>
  <c r="L22" i="171"/>
  <c r="L25" i="166"/>
  <c r="L19" i="159"/>
  <c r="E19" i="159"/>
  <c r="L22" i="140"/>
  <c r="L25" i="80"/>
  <c r="L19" i="120"/>
  <c r="L22" i="124"/>
  <c r="L25" i="123"/>
  <c r="L19" i="108"/>
  <c r="L22" i="97"/>
  <c r="L25" i="85"/>
  <c r="L19" i="83"/>
  <c r="L22" i="82"/>
  <c r="L25" i="89"/>
  <c r="L19" i="110"/>
  <c r="L22" i="67"/>
  <c r="L25" i="77"/>
  <c r="L19" i="63"/>
  <c r="L22" i="59"/>
  <c r="L25" i="50"/>
  <c r="L19" i="48"/>
  <c r="L22" i="42"/>
  <c r="L25" i="34"/>
  <c r="L19" i="32"/>
  <c r="L22" i="28"/>
  <c r="L25" i="22"/>
  <c r="L25" i="27"/>
  <c r="L25" i="15"/>
  <c r="L25" i="156"/>
  <c r="L19" i="122"/>
  <c r="L22" i="114"/>
  <c r="E22" i="114"/>
  <c r="L22" i="169"/>
  <c r="L25" i="158"/>
  <c r="L19" i="157"/>
  <c r="L22" i="72"/>
  <c r="L25" i="121"/>
  <c r="L22" i="115"/>
  <c r="L25" i="90"/>
  <c r="L19" i="87"/>
  <c r="L22" i="93"/>
  <c r="L25" i="86"/>
  <c r="L19" i="81"/>
  <c r="L22" i="98"/>
  <c r="L25" i="88"/>
  <c r="L19" i="160"/>
  <c r="L22" i="75"/>
  <c r="L25" i="118"/>
  <c r="E25" i="118"/>
  <c r="L19" i="60"/>
  <c r="L22" i="57"/>
  <c r="L25" i="64"/>
  <c r="L19" i="44"/>
  <c r="L22" i="39"/>
  <c r="L25" i="31"/>
  <c r="L19" i="29"/>
  <c r="L25" i="20"/>
  <c r="L19" i="17"/>
  <c r="L22" i="48"/>
  <c r="L25" i="25"/>
  <c r="L25" i="30"/>
  <c r="L25" i="18"/>
  <c r="E25" i="171"/>
  <c r="E25" i="124"/>
  <c r="E22" i="9"/>
  <c r="E22" i="139"/>
  <c r="E25" i="120"/>
  <c r="E22" i="42"/>
  <c r="E22" i="83"/>
  <c r="E22" i="37"/>
  <c r="E22" i="121"/>
  <c r="E22" i="108"/>
  <c r="E25" i="119"/>
  <c r="E25" i="37"/>
  <c r="E25" i="58"/>
  <c r="E22" i="124"/>
  <c r="E22" i="97"/>
  <c r="E25" i="50"/>
  <c r="E22" i="31"/>
  <c r="E22" i="76"/>
  <c r="E25" i="24"/>
  <c r="E25" i="81"/>
  <c r="E25" i="38"/>
  <c r="E22" i="60"/>
  <c r="E22" i="41"/>
  <c r="E25" i="32"/>
  <c r="E25" i="156"/>
  <c r="E25" i="158"/>
  <c r="E25" i="59"/>
  <c r="E22" i="170"/>
  <c r="E25" i="122"/>
  <c r="E25" i="139"/>
  <c r="E22" i="160"/>
  <c r="E22" i="137"/>
  <c r="E25" i="115"/>
  <c r="E22" i="57"/>
  <c r="E25" i="82"/>
  <c r="E25" i="65"/>
  <c r="E25" i="72"/>
  <c r="E22" i="49"/>
  <c r="E22" i="93"/>
  <c r="E22" i="39"/>
  <c r="E22" i="87"/>
  <c r="E25" i="49"/>
  <c r="E25" i="21"/>
  <c r="E22" i="103"/>
  <c r="E22" i="119"/>
  <c r="E25" i="105"/>
  <c r="E25" i="27"/>
  <c r="E22" i="62"/>
  <c r="E22" i="64"/>
  <c r="E22" i="29"/>
  <c r="E22" i="81"/>
  <c r="E22" i="80"/>
  <c r="E22" i="22"/>
  <c r="E25" i="77"/>
  <c r="E25" i="25"/>
  <c r="E25" i="159"/>
  <c r="E25" i="22"/>
  <c r="E25" i="31"/>
  <c r="E19" i="156"/>
  <c r="E25" i="28"/>
  <c r="E22" i="19"/>
  <c r="E25" i="13"/>
  <c r="E22" i="15"/>
  <c r="E22" i="86"/>
  <c r="E25" i="86"/>
  <c r="E22" i="120"/>
  <c r="E25" i="98"/>
  <c r="E25" i="29"/>
  <c r="E22" i="72"/>
  <c r="E25" i="83"/>
  <c r="E22" i="30"/>
  <c r="E25" i="80"/>
  <c r="E25" i="89"/>
  <c r="E25" i="78"/>
  <c r="E22" i="21"/>
  <c r="E25" i="30"/>
  <c r="E25" i="95"/>
  <c r="E25" i="41"/>
  <c r="E22" i="89"/>
  <c r="E25" i="16"/>
  <c r="E22" i="105"/>
  <c r="E25" i="19"/>
  <c r="E22" i="109"/>
  <c r="E25" i="12"/>
  <c r="E25" i="17"/>
  <c r="E22" i="171"/>
  <c r="E22" i="140"/>
  <c r="E25" i="15"/>
  <c r="E19" i="33" l="1"/>
  <c r="E19" i="13"/>
  <c r="E19" i="89"/>
  <c r="E19" i="108"/>
  <c r="E19" i="96"/>
  <c r="E19" i="93"/>
  <c r="E19" i="150"/>
  <c r="E19" i="80"/>
  <c r="E19" i="72"/>
  <c r="E22" i="55"/>
  <c r="E19" i="140"/>
  <c r="E25" i="55"/>
  <c r="E19" i="123"/>
  <c r="E19" i="111"/>
  <c r="E19" i="22"/>
  <c r="E19" i="55"/>
  <c r="E19" i="121"/>
  <c r="E19" i="166"/>
  <c r="E19" i="118"/>
  <c r="E19" i="69"/>
  <c r="E19" i="105"/>
  <c r="E19" i="42"/>
  <c r="E19" i="50"/>
  <c r="E19" i="58"/>
  <c r="E19" i="75"/>
  <c r="E19" i="97"/>
  <c r="E19" i="112"/>
  <c r="E19" i="85"/>
  <c r="E19" i="15"/>
  <c r="E19" i="68"/>
  <c r="S19" i="86"/>
  <c r="S22" i="77"/>
  <c r="S22" i="75"/>
  <c r="S22" i="166"/>
  <c r="S22" i="92"/>
  <c r="S22" i="32"/>
  <c r="S22" i="28"/>
  <c r="S22" i="82"/>
  <c r="L22" i="27"/>
  <c r="S22" i="50"/>
  <c r="S22" i="156"/>
  <c r="S22" i="111"/>
  <c r="S19" i="95"/>
  <c r="E25" i="85"/>
  <c r="E25" i="170"/>
  <c r="E25" i="63"/>
  <c r="E22" i="12"/>
  <c r="S25" i="169"/>
  <c r="S19" i="24"/>
  <c r="S19" i="17"/>
  <c r="S22" i="123"/>
  <c r="S22" i="23"/>
  <c r="S25" i="47"/>
  <c r="S22" i="85"/>
  <c r="S22" i="69"/>
  <c r="S22" i="47"/>
  <c r="E25" i="34"/>
  <c r="E25" i="60"/>
  <c r="E22" i="8"/>
  <c r="E25" i="57"/>
  <c r="E25" i="169"/>
  <c r="S22" i="48"/>
  <c r="L22" i="16"/>
  <c r="S22" i="102"/>
  <c r="S22" i="36"/>
  <c r="S22" i="72"/>
  <c r="L22" i="26"/>
  <c r="S22" i="169"/>
  <c r="S22" i="159"/>
  <c r="S19" i="18"/>
  <c r="S22" i="20"/>
  <c r="S25" i="31"/>
  <c r="S19" i="41"/>
  <c r="S25" i="14"/>
  <c r="S19" i="31"/>
  <c r="S22" i="88"/>
  <c r="S22" i="106"/>
  <c r="S22" i="44"/>
  <c r="S22" i="38"/>
  <c r="S22" i="51"/>
  <c r="S22" i="37"/>
  <c r="S25" i="140"/>
  <c r="E22" i="75"/>
  <c r="E19" i="157"/>
  <c r="E22" i="67"/>
  <c r="E25" i="103"/>
  <c r="E22" i="38"/>
  <c r="E25" i="26"/>
  <c r="E19" i="155"/>
  <c r="E22" i="34"/>
  <c r="E25" i="109"/>
  <c r="E25" i="8"/>
  <c r="L25" i="55"/>
  <c r="E22" i="11"/>
  <c r="S22" i="71"/>
  <c r="S19" i="63"/>
  <c r="S25" i="87"/>
  <c r="S19" i="111"/>
  <c r="S19" i="121"/>
  <c r="S22" i="24"/>
  <c r="S19" i="77"/>
  <c r="S22" i="33"/>
  <c r="S22" i="15"/>
  <c r="S22" i="63"/>
  <c r="S19" i="8"/>
  <c r="S22" i="70"/>
  <c r="S22" i="62"/>
  <c r="S22" i="39"/>
  <c r="S22" i="96"/>
  <c r="S19" i="32"/>
  <c r="S22" i="158"/>
  <c r="S19" i="88"/>
  <c r="S22" i="108"/>
  <c r="S22" i="112"/>
  <c r="S22" i="68"/>
  <c r="S25" i="118"/>
  <c r="S19" i="82"/>
  <c r="S25" i="171"/>
  <c r="E22" i="112"/>
  <c r="E22" i="111"/>
  <c r="E22" i="71"/>
  <c r="E22" i="92"/>
  <c r="E22" i="96"/>
  <c r="E22" i="118"/>
  <c r="E22" i="77"/>
  <c r="E22" i="85"/>
  <c r="E25" i="62"/>
  <c r="E25" i="168"/>
  <c r="S25" i="98"/>
  <c r="L22" i="13"/>
  <c r="S22" i="86"/>
  <c r="S22" i="17"/>
  <c r="S22" i="155"/>
  <c r="S22" i="81"/>
  <c r="S19" i="101"/>
  <c r="S22" i="93"/>
  <c r="S25" i="11"/>
  <c r="S22" i="95"/>
  <c r="S22" i="60"/>
  <c r="S22" i="76"/>
  <c r="S22" i="78"/>
  <c r="S22" i="167"/>
  <c r="S19" i="124"/>
  <c r="S25" i="101"/>
  <c r="S22" i="115"/>
  <c r="S25" i="120"/>
  <c r="S19" i="64"/>
  <c r="E22" i="48"/>
  <c r="E19" i="44"/>
  <c r="E19" i="160"/>
  <c r="E19" i="48"/>
  <c r="E25" i="70"/>
  <c r="E25" i="150"/>
  <c r="E19" i="119"/>
  <c r="E25" i="114"/>
  <c r="E25" i="76"/>
  <c r="E25" i="112"/>
  <c r="E22" i="70"/>
  <c r="E22" i="24"/>
  <c r="S22" i="65"/>
  <c r="S25" i="78"/>
  <c r="S22" i="98"/>
  <c r="S19" i="29"/>
  <c r="S22" i="122"/>
  <c r="S19" i="169"/>
  <c r="S19" i="81"/>
  <c r="S25" i="167"/>
  <c r="S22" i="99"/>
  <c r="S25" i="160"/>
  <c r="L22" i="14"/>
  <c r="S22" i="29"/>
  <c r="S22" i="103"/>
  <c r="S19" i="69"/>
  <c r="S22" i="42"/>
  <c r="E25" i="157"/>
  <c r="E25" i="11"/>
  <c r="E22" i="157"/>
  <c r="E22" i="122"/>
  <c r="E22" i="150"/>
  <c r="E22" i="63"/>
  <c r="W21" i="36"/>
  <c r="S25" i="15"/>
  <c r="S22" i="140"/>
  <c r="S25" i="41"/>
  <c r="S19" i="168"/>
  <c r="S22" i="120"/>
  <c r="S25" i="75"/>
  <c r="S19" i="105"/>
  <c r="S22" i="90"/>
  <c r="S22" i="168"/>
  <c r="S22" i="80"/>
  <c r="S19" i="58"/>
  <c r="S22" i="137"/>
  <c r="S25" i="158"/>
  <c r="S19" i="171"/>
  <c r="S19" i="75"/>
  <c r="S22" i="31"/>
  <c r="E25" i="88"/>
  <c r="E25" i="90"/>
  <c r="E22" i="169"/>
  <c r="E25" i="123"/>
  <c r="E25" i="166"/>
  <c r="E25" i="44"/>
  <c r="E25" i="87"/>
  <c r="E22" i="68"/>
  <c r="E25" i="48"/>
  <c r="E25" i="110"/>
  <c r="E25" i="108"/>
  <c r="E25" i="75"/>
  <c r="E25" i="93"/>
  <c r="E22" i="58"/>
  <c r="E25" i="67"/>
  <c r="E25" i="97"/>
  <c r="E22" i="17"/>
  <c r="E19" i="158"/>
  <c r="E22" i="32"/>
  <c r="E19" i="77"/>
  <c r="S25" i="18"/>
  <c r="S19" i="112"/>
  <c r="S19" i="85"/>
  <c r="S22" i="19"/>
  <c r="S19" i="42"/>
  <c r="S19" i="50"/>
  <c r="S19" i="21"/>
  <c r="S25" i="27"/>
  <c r="S25" i="49"/>
  <c r="S22" i="49"/>
  <c r="S25" i="81"/>
  <c r="S22" i="121"/>
  <c r="E25" i="64"/>
  <c r="E25" i="160"/>
  <c r="E22" i="167"/>
  <c r="E22" i="106"/>
  <c r="E22" i="155"/>
  <c r="E25" i="39"/>
  <c r="E22" i="156"/>
  <c r="E25" i="42"/>
  <c r="E25" i="140"/>
  <c r="E22" i="69"/>
  <c r="E22" i="44"/>
  <c r="S25" i="29"/>
  <c r="S19" i="90"/>
  <c r="S25" i="77"/>
  <c r="S22" i="18"/>
  <c r="S22" i="87"/>
  <c r="S25" i="72"/>
  <c r="S25" i="92"/>
  <c r="S25" i="115"/>
  <c r="S19" i="89"/>
  <c r="S25" i="139"/>
  <c r="S22" i="170"/>
  <c r="S25" i="24"/>
  <c r="S25" i="111"/>
  <c r="S19" i="36"/>
  <c r="S19" i="167"/>
  <c r="E25" i="20"/>
  <c r="E22" i="28"/>
  <c r="E22" i="59"/>
  <c r="E22" i="23"/>
  <c r="E22" i="51"/>
  <c r="E22" i="101"/>
  <c r="E19" i="169"/>
  <c r="E22" i="18"/>
  <c r="E22" i="47"/>
  <c r="E22" i="25"/>
  <c r="E22" i="168"/>
  <c r="E22" i="88"/>
  <c r="E22" i="158"/>
  <c r="E22" i="50"/>
  <c r="E25" i="167"/>
  <c r="E25" i="68"/>
  <c r="E25" i="106"/>
  <c r="E25" i="71"/>
  <c r="E25" i="92"/>
  <c r="E25" i="96"/>
  <c r="S25" i="99"/>
  <c r="S25" i="89"/>
  <c r="S25" i="102"/>
  <c r="S22" i="171"/>
  <c r="S25" i="30"/>
  <c r="S25" i="121"/>
  <c r="S22" i="109"/>
  <c r="S22" i="89"/>
  <c r="S19" i="22"/>
  <c r="S19" i="80"/>
  <c r="S22" i="21"/>
  <c r="S22" i="30"/>
  <c r="S25" i="83"/>
  <c r="S19" i="59"/>
  <c r="S19" i="120"/>
  <c r="S19" i="98"/>
  <c r="S22" i="22"/>
  <c r="S22" i="64"/>
  <c r="S25" i="105"/>
  <c r="S19" i="93"/>
  <c r="S25" i="65"/>
  <c r="S22" i="160"/>
  <c r="S25" i="122"/>
  <c r="S19" i="48"/>
  <c r="S22" i="41"/>
  <c r="S22" i="97"/>
  <c r="S25" i="119"/>
  <c r="S22" i="110"/>
  <c r="S22" i="114"/>
  <c r="S22" i="83"/>
  <c r="S19" i="159"/>
  <c r="S22" i="139"/>
  <c r="E22" i="98"/>
  <c r="E22" i="115"/>
  <c r="E22" i="82"/>
  <c r="E22" i="102"/>
  <c r="L22" i="55"/>
  <c r="E22" i="78"/>
  <c r="E22" i="95"/>
  <c r="E22" i="90"/>
  <c r="E22" i="123"/>
  <c r="E22" i="166"/>
  <c r="E25" i="155"/>
  <c r="L19" i="34"/>
  <c r="L25" i="71"/>
  <c r="S22" i="105"/>
  <c r="S19" i="140"/>
  <c r="S25" i="80"/>
  <c r="S19" i="123"/>
  <c r="S25" i="22"/>
  <c r="S19" i="65"/>
  <c r="S25" i="159"/>
  <c r="S22" i="119"/>
  <c r="S22" i="57"/>
  <c r="S25" i="33"/>
  <c r="S25" i="59"/>
  <c r="S25" i="38"/>
  <c r="S22" i="8"/>
  <c r="S22" i="124"/>
  <c r="S25" i="58"/>
  <c r="S25" i="60"/>
  <c r="S22" i="9"/>
  <c r="E25" i="18"/>
  <c r="E25" i="121"/>
  <c r="E19" i="32"/>
  <c r="E22" i="33"/>
  <c r="E25" i="99"/>
  <c r="E25" i="137"/>
  <c r="E22" i="65"/>
  <c r="E19" i="171"/>
  <c r="E25" i="33"/>
  <c r="E25" i="69"/>
  <c r="E25" i="111"/>
  <c r="E25" i="9"/>
  <c r="E22" i="20"/>
  <c r="L19" i="55"/>
  <c r="E19" i="168"/>
  <c r="E25" i="14"/>
  <c r="E25" i="23"/>
  <c r="E25" i="51"/>
  <c r="E25" i="101"/>
  <c r="E25" i="102"/>
  <c r="E25" i="47"/>
  <c r="E22" i="99"/>
  <c r="E22" i="110"/>
  <c r="E22" i="159"/>
  <c r="W27" i="36"/>
  <c r="S22" i="101"/>
  <c r="S25" i="63"/>
  <c r="S25" i="26"/>
  <c r="S25" i="67"/>
  <c r="S25" i="109"/>
  <c r="S22" i="150"/>
  <c r="S25" i="103"/>
  <c r="S22" i="12"/>
  <c r="S25" i="85"/>
  <c r="S22" i="58"/>
  <c r="S25" i="93"/>
  <c r="S25" i="57"/>
  <c r="S19" i="11"/>
  <c r="S25" i="112"/>
  <c r="S22" i="157"/>
  <c r="S25" i="88"/>
  <c r="S22" i="25"/>
  <c r="S22" i="34"/>
  <c r="S19" i="103"/>
  <c r="S25" i="155"/>
  <c r="S22" i="59"/>
  <c r="S22" i="67"/>
  <c r="S22" i="118"/>
  <c r="S19" i="37"/>
  <c r="E19" i="25" l="1"/>
  <c r="E19" i="82"/>
  <c r="E19" i="70"/>
  <c r="S25" i="55"/>
  <c r="E22" i="36"/>
  <c r="W22" i="36" s="1"/>
  <c r="W23" i="36"/>
  <c r="E19" i="30"/>
  <c r="S19" i="97"/>
  <c r="E19" i="71"/>
  <c r="E19" i="14"/>
  <c r="S19" i="30"/>
  <c r="S19" i="23"/>
  <c r="S25" i="124"/>
  <c r="S25" i="9"/>
  <c r="S25" i="70"/>
  <c r="S19" i="83"/>
  <c r="S25" i="23"/>
  <c r="S22" i="14"/>
  <c r="S19" i="158"/>
  <c r="E19" i="59"/>
  <c r="E19" i="120"/>
  <c r="S25" i="96"/>
  <c r="E19" i="38"/>
  <c r="E19" i="110"/>
  <c r="S19" i="28"/>
  <c r="S19" i="139"/>
  <c r="S19" i="114"/>
  <c r="S25" i="20"/>
  <c r="S19" i="76"/>
  <c r="E19" i="28"/>
  <c r="E19" i="83"/>
  <c r="S22" i="55"/>
  <c r="S19" i="15"/>
  <c r="S19" i="115"/>
  <c r="S19" i="9"/>
  <c r="S25" i="76"/>
  <c r="E19" i="63"/>
  <c r="S25" i="12"/>
  <c r="S19" i="33"/>
  <c r="S25" i="90"/>
  <c r="E19" i="87"/>
  <c r="S25" i="44"/>
  <c r="S19" i="118"/>
  <c r="S19" i="110"/>
  <c r="E19" i="9"/>
  <c r="S25" i="68"/>
  <c r="S25" i="48"/>
  <c r="S25" i="8"/>
  <c r="S25" i="39"/>
  <c r="S25" i="114"/>
  <c r="S19" i="16"/>
  <c r="S19" i="39"/>
  <c r="S25" i="168"/>
  <c r="S19" i="57"/>
  <c r="S22" i="16"/>
  <c r="E19" i="90"/>
  <c r="S25" i="156"/>
  <c r="E19" i="37"/>
  <c r="S19" i="38"/>
  <c r="E19" i="86"/>
  <c r="E19" i="19"/>
  <c r="S25" i="13"/>
  <c r="S25" i="69"/>
  <c r="S19" i="51"/>
  <c r="S25" i="42"/>
  <c r="S25" i="170"/>
  <c r="S19" i="49"/>
  <c r="S19" i="106"/>
  <c r="E19" i="122"/>
  <c r="S25" i="17"/>
  <c r="E19" i="88"/>
  <c r="E19" i="12"/>
  <c r="S19" i="109"/>
  <c r="E25" i="36"/>
  <c r="W26" i="36"/>
  <c r="E19" i="23"/>
  <c r="L22" i="11"/>
  <c r="E19" i="31"/>
  <c r="S25" i="71"/>
  <c r="S19" i="67"/>
  <c r="S19" i="55"/>
  <c r="S25" i="110"/>
  <c r="E19" i="11"/>
  <c r="S19" i="99"/>
  <c r="S19" i="122"/>
  <c r="S19" i="170"/>
  <c r="S19" i="92"/>
  <c r="S19" i="160"/>
  <c r="E19" i="167"/>
  <c r="E19" i="65"/>
  <c r="S19" i="72"/>
  <c r="E19" i="64"/>
  <c r="E19" i="76"/>
  <c r="E19" i="49"/>
  <c r="S19" i="166"/>
  <c r="E19" i="24"/>
  <c r="S25" i="32"/>
  <c r="S19" i="137"/>
  <c r="S19" i="87"/>
  <c r="S25" i="150"/>
  <c r="S25" i="157"/>
  <c r="E19" i="102"/>
  <c r="E19" i="21"/>
  <c r="E19" i="81"/>
  <c r="S19" i="150"/>
  <c r="S25" i="19"/>
  <c r="E19" i="20"/>
  <c r="E19" i="114"/>
  <c r="S19" i="60"/>
  <c r="E19" i="17"/>
  <c r="S25" i="95"/>
  <c r="E19" i="67"/>
  <c r="S25" i="37"/>
  <c r="S19" i="20"/>
  <c r="S25" i="34"/>
  <c r="S25" i="108"/>
  <c r="S19" i="156"/>
  <c r="E19" i="99"/>
  <c r="S19" i="25"/>
  <c r="S19" i="14"/>
  <c r="E19" i="95"/>
  <c r="E19" i="101"/>
  <c r="E19" i="60"/>
  <c r="E19" i="137"/>
  <c r="S19" i="68"/>
  <c r="E19" i="27"/>
  <c r="S19" i="26"/>
  <c r="E19" i="16"/>
  <c r="S19" i="44"/>
  <c r="E19" i="18"/>
  <c r="S19" i="70"/>
  <c r="S19" i="19"/>
  <c r="S22" i="26"/>
  <c r="E19" i="78"/>
  <c r="E19" i="51"/>
  <c r="E19" i="115"/>
  <c r="E19" i="29"/>
  <c r="E19" i="139"/>
  <c r="S19" i="27"/>
  <c r="S19" i="157"/>
  <c r="S19" i="155"/>
  <c r="S19" i="34"/>
  <c r="S25" i="62"/>
  <c r="E19" i="57"/>
  <c r="S22" i="27"/>
  <c r="S22" i="13"/>
  <c r="E19" i="41"/>
  <c r="E19" i="98"/>
  <c r="S25" i="21"/>
  <c r="E19" i="62"/>
  <c r="S25" i="16"/>
  <c r="E19" i="8"/>
  <c r="S19" i="108"/>
  <c r="S25" i="50"/>
  <c r="E19" i="103"/>
  <c r="S25" i="25"/>
  <c r="S25" i="64"/>
  <c r="S25" i="28"/>
  <c r="S19" i="62"/>
  <c r="E19" i="106"/>
  <c r="S25" i="137"/>
  <c r="S25" i="97"/>
  <c r="S25" i="166"/>
  <c r="S19" i="12"/>
  <c r="S25" i="123"/>
  <c r="E19" i="36"/>
  <c r="W19" i="36" s="1"/>
  <c r="W20" i="36"/>
  <c r="E19" i="124"/>
  <c r="E19" i="26"/>
  <c r="S19" i="96"/>
  <c r="S25" i="86"/>
  <c r="E19" i="34"/>
  <c r="E19" i="109"/>
  <c r="S19" i="13"/>
  <c r="E19" i="170"/>
  <c r="E19" i="92"/>
  <c r="E19" i="39"/>
  <c r="S25" i="106"/>
  <c r="E19" i="47"/>
  <c r="S25" i="82"/>
  <c r="S19" i="119"/>
  <c r="S19" i="78"/>
  <c r="S25" i="36"/>
  <c r="S19" i="102"/>
  <c r="S19" i="71"/>
  <c r="S19" i="47"/>
  <c r="S25" i="51"/>
  <c r="S22" i="11" l="1"/>
  <c r="W25" i="36"/>
  <c r="F22" i="170" l="1"/>
  <c r="Z77" i="151"/>
  <c r="N77" i="151"/>
  <c r="T22" i="170" l="1"/>
  <c r="M22" i="170"/>
  <c r="AM77" i="151"/>
  <c r="M77" i="151"/>
  <c r="M22" i="171" l="1"/>
  <c r="M22" i="168"/>
  <c r="F22" i="168"/>
  <c r="M22" i="155"/>
  <c r="M22" i="169"/>
  <c r="F22" i="169"/>
  <c r="M22" i="159"/>
  <c r="F22" i="155"/>
  <c r="F22" i="93"/>
  <c r="F22" i="109"/>
  <c r="F22" i="96"/>
  <c r="F22" i="69"/>
  <c r="F22" i="159"/>
  <c r="Z80" i="151"/>
  <c r="N64" i="151"/>
  <c r="N62" i="151"/>
  <c r="Z62" i="151"/>
  <c r="N72" i="151"/>
  <c r="Z64" i="151"/>
  <c r="N102" i="151"/>
  <c r="N114" i="151"/>
  <c r="Z109" i="151"/>
  <c r="Z85" i="151"/>
  <c r="N116" i="151"/>
  <c r="Z72" i="151"/>
  <c r="N67" i="151"/>
  <c r="Z87" i="151"/>
  <c r="N109" i="151"/>
  <c r="Z102" i="151"/>
  <c r="Z63" i="151"/>
  <c r="Z67" i="151"/>
  <c r="N81" i="151"/>
  <c r="N83" i="151"/>
  <c r="Z83" i="151"/>
  <c r="Z116" i="151"/>
  <c r="N80" i="151"/>
  <c r="Z114" i="151"/>
  <c r="N65" i="151"/>
  <c r="N94" i="151"/>
  <c r="Z81" i="151"/>
  <c r="N87" i="151"/>
  <c r="N63" i="151"/>
  <c r="N85" i="151"/>
  <c r="Z94" i="151"/>
  <c r="Z65" i="151"/>
  <c r="T22" i="167" l="1"/>
  <c r="T22" i="171"/>
  <c r="M22" i="109"/>
  <c r="M22" i="140"/>
  <c r="M22" i="96"/>
  <c r="T22" i="122"/>
  <c r="T22" i="87"/>
  <c r="F22" i="140"/>
  <c r="T22" i="99"/>
  <c r="M22" i="122"/>
  <c r="M22" i="69"/>
  <c r="M22" i="93"/>
  <c r="T22" i="75"/>
  <c r="F22" i="122"/>
  <c r="T22" i="109"/>
  <c r="T22" i="8"/>
  <c r="T22" i="78"/>
  <c r="M22" i="87"/>
  <c r="F22" i="167"/>
  <c r="F22" i="171"/>
  <c r="F22" i="87"/>
  <c r="M22" i="167"/>
  <c r="T22" i="93"/>
  <c r="T22" i="169"/>
  <c r="M22" i="8"/>
  <c r="F22" i="78"/>
  <c r="F22" i="75"/>
  <c r="M22" i="103"/>
  <c r="T22" i="96"/>
  <c r="T22" i="155"/>
  <c r="F22" i="8"/>
  <c r="M22" i="78"/>
  <c r="M22" i="75"/>
  <c r="F22" i="103"/>
  <c r="T22" i="72"/>
  <c r="T22" i="168"/>
  <c r="M22" i="102"/>
  <c r="F22" i="99"/>
  <c r="M22" i="35"/>
  <c r="M22" i="72"/>
  <c r="T22" i="159"/>
  <c r="T22" i="69"/>
  <c r="T22" i="102"/>
  <c r="T22" i="35"/>
  <c r="F22" i="102"/>
  <c r="M22" i="99"/>
  <c r="F22" i="35"/>
  <c r="F22" i="72"/>
  <c r="M22" i="119"/>
  <c r="M22" i="158"/>
  <c r="F22" i="85"/>
  <c r="F22" i="166"/>
  <c r="F22" i="92"/>
  <c r="F22" i="111"/>
  <c r="F22" i="156"/>
  <c r="M22" i="156"/>
  <c r="F22" i="37"/>
  <c r="F22" i="86"/>
  <c r="F22" i="157"/>
  <c r="M22" i="157"/>
  <c r="T22" i="140"/>
  <c r="T22" i="103"/>
  <c r="F22" i="119"/>
  <c r="F22" i="90"/>
  <c r="F22" i="44"/>
  <c r="F22" i="49"/>
  <c r="F22" i="124"/>
  <c r="F22" i="114"/>
  <c r="F22" i="68"/>
  <c r="F22" i="80"/>
  <c r="F22" i="106"/>
  <c r="F22" i="137"/>
  <c r="F22" i="158"/>
  <c r="F22" i="123"/>
  <c r="F22" i="115"/>
  <c r="Z101" i="151"/>
  <c r="N95" i="151"/>
  <c r="Z103" i="151"/>
  <c r="N105" i="151"/>
  <c r="M94" i="151"/>
  <c r="N50" i="151"/>
  <c r="N48" i="151"/>
  <c r="N82" i="151"/>
  <c r="N75" i="151"/>
  <c r="N101" i="151"/>
  <c r="AM64" i="151"/>
  <c r="Z82" i="151"/>
  <c r="Z12" i="151"/>
  <c r="M65" i="151"/>
  <c r="AM81" i="151"/>
  <c r="Z50" i="151"/>
  <c r="N96" i="151"/>
  <c r="M62" i="151"/>
  <c r="N44" i="151"/>
  <c r="Z75" i="151"/>
  <c r="M81" i="151"/>
  <c r="N90" i="151"/>
  <c r="Z104" i="151"/>
  <c r="AM102" i="151"/>
  <c r="AM67" i="151"/>
  <c r="N12" i="151"/>
  <c r="N104" i="151"/>
  <c r="M85" i="151"/>
  <c r="Z93" i="151"/>
  <c r="N74" i="151"/>
  <c r="AM85" i="151"/>
  <c r="N92" i="151"/>
  <c r="M67" i="151"/>
  <c r="N84" i="151"/>
  <c r="AM80" i="151"/>
  <c r="AM114" i="151"/>
  <c r="AM116" i="151"/>
  <c r="M80" i="151"/>
  <c r="Z92" i="151"/>
  <c r="Z56" i="151"/>
  <c r="AM65" i="151"/>
  <c r="N91" i="151"/>
  <c r="Z115" i="151"/>
  <c r="M83" i="151"/>
  <c r="AM109" i="151"/>
  <c r="Z71" i="151"/>
  <c r="M64" i="151"/>
  <c r="AM72" i="151"/>
  <c r="N97" i="151"/>
  <c r="Z44" i="151"/>
  <c r="Z97" i="151"/>
  <c r="Z110" i="151"/>
  <c r="Z90" i="151"/>
  <c r="Z73" i="151"/>
  <c r="N103" i="151"/>
  <c r="M109" i="151"/>
  <c r="M72" i="151"/>
  <c r="Z105" i="151"/>
  <c r="M87" i="151"/>
  <c r="N110" i="151"/>
  <c r="M63" i="151"/>
  <c r="N111" i="151"/>
  <c r="Z88" i="151"/>
  <c r="Z95" i="151"/>
  <c r="N115" i="151"/>
  <c r="Z111" i="151"/>
  <c r="M114" i="151"/>
  <c r="Z108" i="151"/>
  <c r="M102" i="151"/>
  <c r="N108" i="151"/>
  <c r="N73" i="151"/>
  <c r="N88" i="151"/>
  <c r="Z74" i="151"/>
  <c r="N93" i="151"/>
  <c r="N112" i="151"/>
  <c r="Z106" i="151"/>
  <c r="AM94" i="151"/>
  <c r="N71" i="151"/>
  <c r="M116" i="151"/>
  <c r="N106" i="151"/>
  <c r="AM63" i="151"/>
  <c r="AM62" i="151"/>
  <c r="Z48" i="151"/>
  <c r="Z84" i="151"/>
  <c r="AM87" i="151"/>
  <c r="AM83" i="151"/>
  <c r="Z91" i="151"/>
  <c r="N56" i="151"/>
  <c r="Z96" i="151"/>
  <c r="Z112" i="151"/>
  <c r="T22" i="150" l="1"/>
  <c r="T22" i="76"/>
  <c r="T22" i="34"/>
  <c r="M22" i="166"/>
  <c r="M22" i="137"/>
  <c r="M22" i="44"/>
  <c r="M22" i="49"/>
  <c r="T22" i="49"/>
  <c r="T22" i="166"/>
  <c r="M22" i="86"/>
  <c r="M22" i="111"/>
  <c r="M22" i="123"/>
  <c r="M22" i="90"/>
  <c r="M22" i="106"/>
  <c r="M22" i="108"/>
  <c r="T22" i="33"/>
  <c r="T22" i="44"/>
  <c r="T22" i="108"/>
  <c r="F22" i="108"/>
  <c r="T22" i="139"/>
  <c r="T22" i="95"/>
  <c r="M22" i="95"/>
  <c r="M22" i="115"/>
  <c r="F22" i="34"/>
  <c r="M22" i="80"/>
  <c r="M22" i="76"/>
  <c r="T22" i="81"/>
  <c r="T22" i="156"/>
  <c r="T22" i="83"/>
  <c r="F22" i="95"/>
  <c r="M22" i="34"/>
  <c r="F22" i="76"/>
  <c r="T22" i="121"/>
  <c r="T22" i="86"/>
  <c r="M22" i="121"/>
  <c r="M22" i="120"/>
  <c r="M22" i="83"/>
  <c r="T22" i="9"/>
  <c r="T22" i="68"/>
  <c r="T22" i="137"/>
  <c r="T22" i="120"/>
  <c r="T22" i="92"/>
  <c r="F22" i="121"/>
  <c r="F22" i="120"/>
  <c r="F22" i="83"/>
  <c r="M22" i="68"/>
  <c r="M22" i="114"/>
  <c r="T22" i="115"/>
  <c r="T22" i="114"/>
  <c r="T22" i="85"/>
  <c r="M22" i="37"/>
  <c r="M22" i="92"/>
  <c r="M22" i="85"/>
  <c r="M22" i="124"/>
  <c r="T22" i="80"/>
  <c r="T22" i="157"/>
  <c r="T22" i="90"/>
  <c r="T22" i="124"/>
  <c r="T22" i="119"/>
  <c r="F22" i="33"/>
  <c r="M22" i="139"/>
  <c r="M22" i="150"/>
  <c r="M22" i="9"/>
  <c r="M22" i="81"/>
  <c r="T22" i="158"/>
  <c r="T22" i="123"/>
  <c r="T22" i="106"/>
  <c r="T22" i="111"/>
  <c r="T22" i="37"/>
  <c r="M22" i="33"/>
  <c r="F22" i="139"/>
  <c r="F22" i="150"/>
  <c r="F22" i="9"/>
  <c r="F22" i="81"/>
  <c r="AM82" i="151"/>
  <c r="M93" i="151"/>
  <c r="AM112" i="151"/>
  <c r="M71" i="151"/>
  <c r="M75" i="151"/>
  <c r="AM74" i="151"/>
  <c r="AM105" i="151"/>
  <c r="M91" i="151"/>
  <c r="M74" i="151"/>
  <c r="M50" i="151"/>
  <c r="AM101" i="151"/>
  <c r="M103" i="151"/>
  <c r="M112" i="151"/>
  <c r="M108" i="151"/>
  <c r="M101" i="151"/>
  <c r="M111" i="151"/>
  <c r="AM90" i="151"/>
  <c r="M105" i="151"/>
  <c r="AM88" i="151"/>
  <c r="M96" i="151"/>
  <c r="M92" i="151"/>
  <c r="M56" i="151"/>
  <c r="M95" i="151"/>
  <c r="AM71" i="151"/>
  <c r="AM44" i="151"/>
  <c r="AM73" i="151"/>
  <c r="AM92" i="151"/>
  <c r="AM48" i="151"/>
  <c r="AM103" i="151"/>
  <c r="M97" i="151"/>
  <c r="AM97" i="151"/>
  <c r="AM111" i="151"/>
  <c r="M115" i="151"/>
  <c r="AM75" i="151"/>
  <c r="M82" i="151"/>
  <c r="AM12" i="151"/>
  <c r="M88" i="151"/>
  <c r="M110" i="151"/>
  <c r="M44" i="151"/>
  <c r="M84" i="151"/>
  <c r="AM115" i="151"/>
  <c r="AM104" i="151"/>
  <c r="AM84" i="151"/>
  <c r="AM110" i="151"/>
  <c r="M106" i="151"/>
  <c r="AM93" i="151"/>
  <c r="AM106" i="151"/>
  <c r="AM96" i="151"/>
  <c r="M48" i="151"/>
  <c r="AM50" i="151"/>
  <c r="AM95" i="151"/>
  <c r="AM91" i="151"/>
  <c r="M90" i="151"/>
  <c r="M104" i="151"/>
  <c r="M12" i="151"/>
  <c r="AM56" i="151"/>
  <c r="AM108" i="151"/>
  <c r="M73" i="151"/>
  <c r="F22" i="98" l="1"/>
  <c r="N68" i="151"/>
  <c r="Z68" i="151"/>
  <c r="T22" i="98" l="1"/>
  <c r="M22" i="98"/>
  <c r="AM68" i="151"/>
  <c r="M68" i="151"/>
  <c r="F22" i="97" l="1"/>
  <c r="Z86" i="151"/>
  <c r="N86" i="151"/>
  <c r="T22" i="97" l="1"/>
  <c r="M22" i="97"/>
  <c r="AM86" i="151"/>
  <c r="M86" i="151"/>
  <c r="F22" i="105" l="1"/>
  <c r="N69" i="151"/>
  <c r="Z69" i="151"/>
  <c r="T22" i="105" l="1"/>
  <c r="M22" i="105"/>
  <c r="F22" i="88"/>
  <c r="Z55" i="151"/>
  <c r="AM69" i="151"/>
  <c r="M69" i="151"/>
  <c r="N55" i="151"/>
  <c r="T22" i="88" l="1"/>
  <c r="M22" i="88"/>
  <c r="F22" i="82"/>
  <c r="AM55" i="151"/>
  <c r="Z70" i="151"/>
  <c r="M55" i="151"/>
  <c r="N70" i="151"/>
  <c r="M22" i="82" l="1"/>
  <c r="T22" i="82"/>
  <c r="AM70" i="151"/>
  <c r="M70" i="151"/>
  <c r="F22" i="160" l="1"/>
  <c r="M22" i="160"/>
  <c r="T22" i="160" l="1"/>
  <c r="F22" i="63" l="1"/>
  <c r="F22" i="118"/>
  <c r="Z66" i="151"/>
  <c r="N66" i="151"/>
  <c r="N100" i="151"/>
  <c r="Z100" i="151"/>
  <c r="M22" i="118" l="1"/>
  <c r="M22" i="63"/>
  <c r="T22" i="63"/>
  <c r="T22" i="118"/>
  <c r="L111" i="151"/>
  <c r="AL81" i="151"/>
  <c r="AL56" i="151"/>
  <c r="AL63" i="151"/>
  <c r="AL55" i="151"/>
  <c r="L64" i="151"/>
  <c r="L50" i="151"/>
  <c r="L80" i="151"/>
  <c r="L93" i="151"/>
  <c r="AL115" i="151"/>
  <c r="AL71" i="151"/>
  <c r="AL97" i="151"/>
  <c r="L85" i="151"/>
  <c r="AL110" i="151"/>
  <c r="L104" i="151"/>
  <c r="AL90" i="151"/>
  <c r="AL68" i="151"/>
  <c r="AL50" i="151"/>
  <c r="AL72" i="151"/>
  <c r="AL80" i="151"/>
  <c r="L56" i="151"/>
  <c r="L90" i="151"/>
  <c r="L97" i="151"/>
  <c r="L55" i="151"/>
  <c r="AL74" i="151"/>
  <c r="M100" i="151"/>
  <c r="L72" i="151"/>
  <c r="AL66" i="151"/>
  <c r="L100" i="151"/>
  <c r="AM100" i="151"/>
  <c r="L96" i="151"/>
  <c r="AL93" i="151"/>
  <c r="AL62" i="151"/>
  <c r="L71" i="151"/>
  <c r="M66" i="151"/>
  <c r="L82" i="151"/>
  <c r="AL104" i="151"/>
  <c r="AM66" i="151"/>
  <c r="L62" i="151"/>
  <c r="AL100" i="151"/>
  <c r="AL64" i="151"/>
  <c r="AL96" i="151"/>
  <c r="L68" i="151"/>
  <c r="AL111" i="151"/>
  <c r="L74" i="151"/>
  <c r="L63" i="151"/>
  <c r="L66" i="151"/>
  <c r="L110" i="151"/>
  <c r="L81" i="151"/>
  <c r="L115" i="151"/>
  <c r="AL82" i="151"/>
  <c r="AL85" i="151"/>
  <c r="F22" i="14" l="1"/>
  <c r="F22" i="16"/>
  <c r="F22" i="26"/>
  <c r="F22" i="13"/>
  <c r="F22" i="27"/>
  <c r="F22" i="48"/>
  <c r="F22" i="23"/>
  <c r="F22" i="18"/>
  <c r="F22" i="22"/>
  <c r="F22" i="28"/>
  <c r="F22" i="67"/>
  <c r="F22" i="50"/>
  <c r="F22" i="25"/>
  <c r="F22" i="29"/>
  <c r="F22" i="71"/>
  <c r="F22" i="12"/>
  <c r="F22" i="24"/>
  <c r="F22" i="38"/>
  <c r="F22" i="70"/>
  <c r="F22" i="57"/>
  <c r="Z16" i="151"/>
  <c r="Z8" i="151"/>
  <c r="N53" i="151"/>
  <c r="Z49" i="151"/>
  <c r="N27" i="151"/>
  <c r="N38" i="151"/>
  <c r="N25" i="151"/>
  <c r="Z37" i="151"/>
  <c r="N37" i="151"/>
  <c r="Z57" i="151"/>
  <c r="N33" i="151"/>
  <c r="Z28" i="151"/>
  <c r="Z7" i="151"/>
  <c r="Z34" i="151"/>
  <c r="N15" i="151"/>
  <c r="Z21" i="151"/>
  <c r="Z32" i="151"/>
  <c r="N45" i="151"/>
  <c r="Z51" i="151"/>
  <c r="Z60" i="151"/>
  <c r="Z15" i="151"/>
  <c r="Z45" i="151"/>
  <c r="Z25" i="151"/>
  <c r="N49" i="151"/>
  <c r="N34" i="151"/>
  <c r="N35" i="151"/>
  <c r="Z39" i="151"/>
  <c r="Z53" i="151"/>
  <c r="Z29" i="151"/>
  <c r="Z17" i="151"/>
  <c r="N5" i="151"/>
  <c r="Z19" i="151"/>
  <c r="N21" i="151"/>
  <c r="Z27" i="151"/>
  <c r="N57" i="151"/>
  <c r="N19" i="151"/>
  <c r="N42" i="151"/>
  <c r="N46" i="151"/>
  <c r="N41" i="151"/>
  <c r="Z33" i="151"/>
  <c r="Z54" i="151"/>
  <c r="Z38" i="151"/>
  <c r="N17" i="151"/>
  <c r="N29" i="151"/>
  <c r="N7" i="151"/>
  <c r="N16" i="151"/>
  <c r="Z41" i="151"/>
  <c r="N60" i="151"/>
  <c r="N30" i="151"/>
  <c r="N51" i="151"/>
  <c r="Z42" i="151"/>
  <c r="N32" i="151"/>
  <c r="Z5" i="151"/>
  <c r="N28" i="151"/>
  <c r="Z78" i="151"/>
  <c r="Z35" i="151"/>
  <c r="Z46" i="151"/>
  <c r="Z30" i="151"/>
  <c r="N54" i="151"/>
  <c r="N8" i="151"/>
  <c r="N78" i="151"/>
  <c r="N39" i="151"/>
  <c r="F22" i="36" l="1"/>
  <c r="T22" i="30"/>
  <c r="T22" i="21"/>
  <c r="M22" i="71"/>
  <c r="T22" i="58"/>
  <c r="T22" i="17"/>
  <c r="M22" i="50"/>
  <c r="M22" i="28"/>
  <c r="M22" i="23"/>
  <c r="M22" i="70"/>
  <c r="T22" i="41"/>
  <c r="T22" i="15"/>
  <c r="F22" i="41"/>
  <c r="T22" i="50"/>
  <c r="M22" i="57"/>
  <c r="M22" i="22"/>
  <c r="M22" i="41"/>
  <c r="M22" i="24"/>
  <c r="M22" i="29"/>
  <c r="F22" i="11"/>
  <c r="T22" i="57"/>
  <c r="T22" i="24"/>
  <c r="T22" i="23"/>
  <c r="F22" i="17"/>
  <c r="T22" i="101"/>
  <c r="T22" i="47"/>
  <c r="T22" i="12"/>
  <c r="T22" i="25"/>
  <c r="M22" i="17"/>
  <c r="M22" i="36"/>
  <c r="M22" i="48"/>
  <c r="M22" i="25"/>
  <c r="M22" i="12"/>
  <c r="T22" i="70"/>
  <c r="T22" i="20"/>
  <c r="T22" i="36"/>
  <c r="F22" i="101"/>
  <c r="F22" i="47"/>
  <c r="F22" i="21"/>
  <c r="T22" i="51"/>
  <c r="T22" i="110"/>
  <c r="T22" i="22"/>
  <c r="T22" i="67"/>
  <c r="M22" i="101"/>
  <c r="M22" i="18"/>
  <c r="M22" i="47"/>
  <c r="M22" i="21"/>
  <c r="M22" i="38"/>
  <c r="T22" i="42"/>
  <c r="F22" i="58"/>
  <c r="F22" i="20"/>
  <c r="F22" i="19"/>
  <c r="F22" i="110"/>
  <c r="F22" i="42"/>
  <c r="T22" i="28"/>
  <c r="T22" i="29"/>
  <c r="M22" i="58"/>
  <c r="M22" i="67"/>
  <c r="M22" i="20"/>
  <c r="M22" i="19"/>
  <c r="M22" i="110"/>
  <c r="M22" i="42"/>
  <c r="T22" i="71"/>
  <c r="T22" i="18"/>
  <c r="T22" i="39"/>
  <c r="F22" i="39"/>
  <c r="F22" i="51"/>
  <c r="F22" i="30"/>
  <c r="F22" i="15"/>
  <c r="T22" i="38"/>
  <c r="T22" i="48"/>
  <c r="M22" i="39"/>
  <c r="M22" i="51"/>
  <c r="M22" i="55"/>
  <c r="M22" i="30"/>
  <c r="M22" i="15"/>
  <c r="F22" i="89"/>
  <c r="F22" i="112"/>
  <c r="F22" i="65"/>
  <c r="M22" i="77"/>
  <c r="T22" i="19"/>
  <c r="F22" i="59"/>
  <c r="F22" i="32"/>
  <c r="F22" i="62"/>
  <c r="F22" i="60"/>
  <c r="F22" i="31"/>
  <c r="M15" i="151"/>
  <c r="AM49" i="151"/>
  <c r="M42" i="151"/>
  <c r="M30" i="151"/>
  <c r="AM15" i="151"/>
  <c r="N59" i="151"/>
  <c r="AM78" i="151"/>
  <c r="AM32" i="151"/>
  <c r="AM38" i="151"/>
  <c r="M29" i="151"/>
  <c r="M32" i="151"/>
  <c r="M28" i="151"/>
  <c r="N58" i="151"/>
  <c r="AM17" i="151"/>
  <c r="M45" i="151"/>
  <c r="AM39" i="151"/>
  <c r="O24" i="151"/>
  <c r="AM45" i="151"/>
  <c r="AM21" i="151"/>
  <c r="M35" i="151"/>
  <c r="M33" i="151"/>
  <c r="AM57" i="151"/>
  <c r="AM37" i="151"/>
  <c r="Z10" i="151"/>
  <c r="AM29" i="151"/>
  <c r="M60" i="151"/>
  <c r="O23" i="151"/>
  <c r="N14" i="151"/>
  <c r="AM34" i="151"/>
  <c r="Z11" i="151"/>
  <c r="M37" i="151"/>
  <c r="AM60" i="151"/>
  <c r="M34" i="151"/>
  <c r="M38" i="151"/>
  <c r="AM46" i="151"/>
  <c r="M7" i="151"/>
  <c r="M16" i="151"/>
  <c r="AM33" i="151"/>
  <c r="O31" i="151"/>
  <c r="M49" i="151"/>
  <c r="M5" i="151"/>
  <c r="AM53" i="151"/>
  <c r="M54" i="151"/>
  <c r="M39" i="151"/>
  <c r="AM41" i="151"/>
  <c r="O36" i="151"/>
  <c r="AM54" i="151"/>
  <c r="AM30" i="151"/>
  <c r="AM7" i="151"/>
  <c r="N43" i="151"/>
  <c r="M19" i="151"/>
  <c r="O26" i="151"/>
  <c r="M57" i="151"/>
  <c r="AM16" i="151"/>
  <c r="M8" i="151"/>
  <c r="M21" i="151"/>
  <c r="N79" i="151"/>
  <c r="AM25" i="151"/>
  <c r="M27" i="151"/>
  <c r="Z58" i="151"/>
  <c r="M17" i="151"/>
  <c r="M53" i="151"/>
  <c r="AM19" i="151"/>
  <c r="N11" i="151"/>
  <c r="AM35" i="151"/>
  <c r="AM8" i="151"/>
  <c r="AM27" i="151"/>
  <c r="N10" i="151"/>
  <c r="Z40" i="151"/>
  <c r="M46" i="151"/>
  <c r="M78" i="151"/>
  <c r="Z59" i="151"/>
  <c r="AM42" i="151"/>
  <c r="N13" i="151"/>
  <c r="N40" i="151"/>
  <c r="Z14" i="151"/>
  <c r="Z13" i="151"/>
  <c r="AM28" i="151"/>
  <c r="M41" i="151"/>
  <c r="M51" i="151"/>
  <c r="Z43" i="151"/>
  <c r="M25" i="151"/>
  <c r="Z79" i="151"/>
  <c r="AM51" i="151"/>
  <c r="M22" i="65" l="1"/>
  <c r="M22" i="89"/>
  <c r="M22" i="112"/>
  <c r="F22" i="55"/>
  <c r="T22" i="112"/>
  <c r="M22" i="59"/>
  <c r="T22" i="55"/>
  <c r="T22" i="60"/>
  <c r="T22" i="77"/>
  <c r="M22" i="60"/>
  <c r="M22" i="31"/>
  <c r="M22" i="27"/>
  <c r="T22" i="65"/>
  <c r="T22" i="62"/>
  <c r="T22" i="59"/>
  <c r="F22" i="77"/>
  <c r="M22" i="62"/>
  <c r="M22" i="14"/>
  <c r="M22" i="16"/>
  <c r="F22" i="64"/>
  <c r="M22" i="26"/>
  <c r="M22" i="13"/>
  <c r="T22" i="31"/>
  <c r="T22" i="32"/>
  <c r="T22" i="89"/>
  <c r="M22" i="64"/>
  <c r="M22" i="32"/>
  <c r="X23" i="36"/>
  <c r="X22" i="36"/>
  <c r="T22" i="64"/>
  <c r="AO24" i="151"/>
  <c r="AM5" i="151"/>
  <c r="M40" i="151"/>
  <c r="AM43" i="151"/>
  <c r="AO23" i="151"/>
  <c r="M59" i="151"/>
  <c r="M14" i="151"/>
  <c r="AO36" i="151"/>
  <c r="M79" i="151"/>
  <c r="M11" i="151"/>
  <c r="M58" i="151"/>
  <c r="M13" i="151"/>
  <c r="M26" i="151"/>
  <c r="AM10" i="151"/>
  <c r="AM58" i="151"/>
  <c r="M31" i="151"/>
  <c r="AM79" i="151"/>
  <c r="M36" i="151"/>
  <c r="AM13" i="151"/>
  <c r="M23" i="151"/>
  <c r="AM14" i="151"/>
  <c r="AM40" i="151"/>
  <c r="M10" i="151"/>
  <c r="AO26" i="151"/>
  <c r="AM59" i="151"/>
  <c r="AM11" i="151"/>
  <c r="O22" i="151"/>
  <c r="M24" i="151"/>
  <c r="M43" i="151"/>
  <c r="AO31" i="151"/>
  <c r="T22" i="13" l="1"/>
  <c r="M22" i="11"/>
  <c r="T22" i="27"/>
  <c r="T22" i="26"/>
  <c r="T22" i="14"/>
  <c r="T22" i="16"/>
  <c r="AM23" i="151"/>
  <c r="M22" i="151"/>
  <c r="AM26" i="151"/>
  <c r="AM31" i="151"/>
  <c r="AM24" i="151"/>
  <c r="AM36" i="151"/>
  <c r="AO22" i="151"/>
  <c r="T22" i="11" l="1"/>
  <c r="AM22" i="151"/>
  <c r="W40" i="36" l="1"/>
  <c r="S42" i="170" l="1"/>
  <c r="M42" i="170"/>
  <c r="L42" i="170"/>
  <c r="E42" i="170"/>
  <c r="X77" i="151"/>
  <c r="W77" i="151"/>
  <c r="AI77" i="151"/>
  <c r="I77" i="151"/>
  <c r="T42" i="170" l="1"/>
  <c r="F42" i="170"/>
  <c r="L29" i="170"/>
  <c r="U77" i="151"/>
  <c r="AF77" i="151"/>
  <c r="AX77" i="151"/>
  <c r="AW77" i="151"/>
  <c r="F77" i="151"/>
  <c r="M29" i="170" l="1"/>
  <c r="E29" i="170"/>
  <c r="F29" i="170"/>
  <c r="S29" i="170"/>
  <c r="T77" i="151"/>
  <c r="AU77" i="151"/>
  <c r="T29" i="170" l="1"/>
  <c r="AN77" i="151"/>
  <c r="AT77" i="151"/>
  <c r="L42" i="168" l="1"/>
  <c r="L42" i="167"/>
  <c r="M42" i="168"/>
  <c r="M42" i="167"/>
  <c r="X64" i="151"/>
  <c r="W64" i="151"/>
  <c r="T42" i="167" l="1"/>
  <c r="F42" i="167"/>
  <c r="F42" i="168"/>
  <c r="T42" i="168"/>
  <c r="S42" i="168"/>
  <c r="E29" i="167"/>
  <c r="S29" i="169"/>
  <c r="L29" i="169"/>
  <c r="E29" i="169"/>
  <c r="L29" i="167"/>
  <c r="M42" i="169"/>
  <c r="E42" i="169"/>
  <c r="L42" i="169"/>
  <c r="L29" i="171"/>
  <c r="E29" i="171"/>
  <c r="M29" i="168"/>
  <c r="M42" i="171"/>
  <c r="F42" i="171"/>
  <c r="L42" i="171"/>
  <c r="E42" i="171"/>
  <c r="M29" i="171"/>
  <c r="L29" i="168"/>
  <c r="M29" i="169"/>
  <c r="F29" i="169"/>
  <c r="S29" i="171"/>
  <c r="S42" i="167"/>
  <c r="F29" i="171"/>
  <c r="F42" i="169"/>
  <c r="AW64" i="151"/>
  <c r="U64" i="151"/>
  <c r="AX64" i="151"/>
  <c r="S29" i="167" l="1"/>
  <c r="S42" i="169"/>
  <c r="S29" i="168"/>
  <c r="S42" i="171"/>
  <c r="T29" i="169"/>
  <c r="F29" i="167"/>
  <c r="E42" i="168"/>
  <c r="T29" i="171"/>
  <c r="M29" i="167"/>
  <c r="T42" i="169"/>
  <c r="F29" i="168"/>
  <c r="E42" i="167"/>
  <c r="T42" i="171"/>
  <c r="E29" i="168"/>
  <c r="T29" i="168"/>
  <c r="T64" i="151"/>
  <c r="AU64" i="151"/>
  <c r="T29" i="167" l="1"/>
  <c r="AT64" i="151"/>
  <c r="AN64" i="151"/>
  <c r="L42" i="24" l="1"/>
  <c r="L42" i="15"/>
  <c r="L42" i="155"/>
  <c r="L42" i="119"/>
  <c r="L42" i="75"/>
  <c r="M42" i="155"/>
  <c r="L42" i="109"/>
  <c r="M42" i="109"/>
  <c r="L42" i="68"/>
  <c r="M42" i="88"/>
  <c r="L42" i="88"/>
  <c r="M42" i="93"/>
  <c r="L42" i="93"/>
  <c r="L42" i="98"/>
  <c r="L42" i="33"/>
  <c r="L42" i="65"/>
  <c r="L42" i="48"/>
  <c r="L42" i="101"/>
  <c r="L42" i="34"/>
  <c r="L42" i="42"/>
  <c r="L42" i="8"/>
  <c r="L42" i="99"/>
  <c r="M42" i="101"/>
  <c r="M42" i="90"/>
  <c r="M42" i="159"/>
  <c r="L42" i="159"/>
  <c r="L42" i="64"/>
  <c r="M42" i="150"/>
  <c r="L42" i="150"/>
  <c r="L42" i="87"/>
  <c r="L42" i="18"/>
  <c r="L42" i="72"/>
  <c r="M42" i="98"/>
  <c r="M42" i="49"/>
  <c r="L42" i="49"/>
  <c r="M42" i="65"/>
  <c r="L42" i="37"/>
  <c r="L42" i="111"/>
  <c r="M42" i="106"/>
  <c r="L42" i="115"/>
  <c r="M42" i="99"/>
  <c r="L42" i="90"/>
  <c r="L42" i="166"/>
  <c r="L42" i="139"/>
  <c r="L42" i="35"/>
  <c r="L42" i="95"/>
  <c r="M42" i="63"/>
  <c r="L42" i="63"/>
  <c r="L42" i="85"/>
  <c r="L42" i="41"/>
  <c r="L42" i="83"/>
  <c r="L42" i="124"/>
  <c r="L42" i="105"/>
  <c r="M42" i="86"/>
  <c r="L42" i="86"/>
  <c r="M42" i="120"/>
  <c r="L42" i="120"/>
  <c r="L42" i="106"/>
  <c r="M42" i="157"/>
  <c r="M42" i="81"/>
  <c r="L42" i="81"/>
  <c r="M42" i="89"/>
  <c r="L42" i="89"/>
  <c r="M42" i="97"/>
  <c r="L42" i="97"/>
  <c r="M42" i="118"/>
  <c r="L42" i="118"/>
  <c r="L42" i="51"/>
  <c r="L42" i="114"/>
  <c r="M42" i="156"/>
  <c r="L42" i="156"/>
  <c r="M42" i="115"/>
  <c r="F42" i="118"/>
  <c r="X49" i="151"/>
  <c r="AX90" i="151"/>
  <c r="X110" i="151"/>
  <c r="X37" i="151"/>
  <c r="W33" i="151"/>
  <c r="W13" i="151"/>
  <c r="X104" i="151"/>
  <c r="X17" i="151"/>
  <c r="X85" i="151"/>
  <c r="W48" i="151"/>
  <c r="W94" i="151"/>
  <c r="X38" i="151"/>
  <c r="W103" i="151"/>
  <c r="W102" i="151"/>
  <c r="X51" i="151"/>
  <c r="W46" i="151"/>
  <c r="W58" i="151"/>
  <c r="X105" i="151"/>
  <c r="X71" i="151"/>
  <c r="X27" i="151"/>
  <c r="W72" i="151"/>
  <c r="X74" i="151"/>
  <c r="X97" i="151"/>
  <c r="X111" i="151"/>
  <c r="AW54" i="151"/>
  <c r="AW114" i="151"/>
  <c r="X11" i="151"/>
  <c r="X112" i="151"/>
  <c r="W101" i="151"/>
  <c r="X93" i="151"/>
  <c r="X84" i="151"/>
  <c r="W96" i="151"/>
  <c r="X14" i="151"/>
  <c r="X57" i="151"/>
  <c r="W70" i="151"/>
  <c r="X60" i="151"/>
  <c r="X92" i="151"/>
  <c r="X10" i="151"/>
  <c r="X72" i="151"/>
  <c r="X16" i="151"/>
  <c r="X5" i="151"/>
  <c r="X102" i="151"/>
  <c r="AW93" i="151"/>
  <c r="X73" i="151"/>
  <c r="AX84" i="151"/>
  <c r="AW48" i="151"/>
  <c r="W97" i="151"/>
  <c r="X40" i="151"/>
  <c r="W74" i="151"/>
  <c r="X56" i="151"/>
  <c r="X55" i="151"/>
  <c r="X33" i="151"/>
  <c r="W95" i="151"/>
  <c r="X7" i="151"/>
  <c r="X42" i="151"/>
  <c r="W114" i="151"/>
  <c r="W28" i="151"/>
  <c r="AW100" i="151"/>
  <c r="W80" i="151"/>
  <c r="X82" i="151"/>
  <c r="W78" i="151"/>
  <c r="X41" i="151"/>
  <c r="AX114" i="151"/>
  <c r="W86" i="151"/>
  <c r="AX115" i="151"/>
  <c r="AX85" i="151"/>
  <c r="W49" i="151"/>
  <c r="X90" i="151"/>
  <c r="X13" i="151"/>
  <c r="W19" i="151"/>
  <c r="AX104" i="151"/>
  <c r="W57" i="151"/>
  <c r="W105" i="151"/>
  <c r="AW34" i="151"/>
  <c r="X58" i="151"/>
  <c r="X54" i="151"/>
  <c r="X50" i="151"/>
  <c r="W81" i="151"/>
  <c r="W25" i="151"/>
  <c r="W34" i="151"/>
  <c r="X86" i="151"/>
  <c r="AX102" i="151"/>
  <c r="W87" i="151"/>
  <c r="W69" i="151"/>
  <c r="X106" i="151"/>
  <c r="W42" i="151"/>
  <c r="W32" i="151"/>
  <c r="X28" i="151"/>
  <c r="X114" i="151"/>
  <c r="X87" i="151"/>
  <c r="W29" i="151"/>
  <c r="W40" i="151"/>
  <c r="X75" i="151"/>
  <c r="W27" i="151"/>
  <c r="AW33" i="151"/>
  <c r="AX112" i="151"/>
  <c r="W71" i="151"/>
  <c r="W67" i="151"/>
  <c r="X80" i="151"/>
  <c r="X115" i="151"/>
  <c r="W51" i="151"/>
  <c r="X44" i="151"/>
  <c r="W110" i="151"/>
  <c r="X39" i="151"/>
  <c r="W90" i="151"/>
  <c r="X109" i="151"/>
  <c r="X116" i="151"/>
  <c r="AX110" i="151"/>
  <c r="X69" i="151"/>
  <c r="X100" i="151"/>
  <c r="W55" i="151"/>
  <c r="X53" i="151"/>
  <c r="W5" i="151"/>
  <c r="W11" i="151"/>
  <c r="AW41" i="151"/>
  <c r="X108" i="151"/>
  <c r="X62" i="151"/>
  <c r="AW16" i="151"/>
  <c r="W112" i="151"/>
  <c r="X25" i="151"/>
  <c r="W108" i="151"/>
  <c r="X88" i="151"/>
  <c r="W83" i="151"/>
  <c r="W85" i="151"/>
  <c r="W17" i="151"/>
  <c r="W54" i="151"/>
  <c r="W12" i="151"/>
  <c r="X21" i="151"/>
  <c r="W100" i="151"/>
  <c r="W92" i="151"/>
  <c r="W56" i="151"/>
  <c r="X63" i="151"/>
  <c r="X65" i="151"/>
  <c r="W93" i="151"/>
  <c r="W59" i="151"/>
  <c r="AX63" i="151"/>
  <c r="X59" i="151"/>
  <c r="X96" i="151"/>
  <c r="W41" i="151"/>
  <c r="W10" i="151"/>
  <c r="W60" i="151"/>
  <c r="W75" i="151"/>
  <c r="W44" i="151"/>
  <c r="AW51" i="151"/>
  <c r="X91" i="151"/>
  <c r="W116" i="151"/>
  <c r="W109" i="151"/>
  <c r="X12" i="151"/>
  <c r="W104" i="151"/>
  <c r="X78" i="151"/>
  <c r="AW7" i="151"/>
  <c r="W7" i="151"/>
  <c r="AX72" i="151"/>
  <c r="AW73" i="151"/>
  <c r="W65" i="151"/>
  <c r="W37" i="151"/>
  <c r="W115" i="151"/>
  <c r="X46" i="151"/>
  <c r="AW30" i="151"/>
  <c r="X8" i="151"/>
  <c r="W8" i="151"/>
  <c r="X66" i="151"/>
  <c r="AX92" i="151"/>
  <c r="W50" i="151"/>
  <c r="W66" i="151"/>
  <c r="X101" i="151"/>
  <c r="AX116" i="151"/>
  <c r="X29" i="151"/>
  <c r="W106" i="151"/>
  <c r="W84" i="151"/>
  <c r="X68" i="151"/>
  <c r="W73" i="151"/>
  <c r="AW17" i="151"/>
  <c r="X103" i="151"/>
  <c r="W39" i="151"/>
  <c r="W30" i="151"/>
  <c r="X94" i="151"/>
  <c r="AW74" i="151"/>
  <c r="W91" i="151"/>
  <c r="X30" i="151"/>
  <c r="AW28" i="151"/>
  <c r="W53" i="151"/>
  <c r="X83" i="151"/>
  <c r="W111" i="151"/>
  <c r="X70" i="151"/>
  <c r="W82" i="151"/>
  <c r="W88" i="151"/>
  <c r="X32" i="151"/>
  <c r="X81" i="151"/>
  <c r="AW80" i="151"/>
  <c r="W68" i="151"/>
  <c r="W14" i="151"/>
  <c r="X67" i="151"/>
  <c r="W16" i="151"/>
  <c r="X35" i="151"/>
  <c r="X95" i="151"/>
  <c r="X34" i="151"/>
  <c r="X79" i="151"/>
  <c r="X19" i="151"/>
  <c r="L42" i="57" l="1"/>
  <c r="L42" i="20"/>
  <c r="E42" i="81"/>
  <c r="S29" i="51"/>
  <c r="S29" i="90"/>
  <c r="S29" i="121"/>
  <c r="E42" i="35"/>
  <c r="L42" i="50"/>
  <c r="L42" i="28"/>
  <c r="L42" i="110"/>
  <c r="S29" i="114"/>
  <c r="S29" i="20"/>
  <c r="F42" i="89"/>
  <c r="T42" i="63"/>
  <c r="F42" i="63"/>
  <c r="S29" i="31"/>
  <c r="T42" i="62"/>
  <c r="S29" i="97"/>
  <c r="S29" i="25"/>
  <c r="F42" i="88"/>
  <c r="F42" i="109"/>
  <c r="S29" i="71"/>
  <c r="L42" i="30"/>
  <c r="S29" i="98"/>
  <c r="E42" i="65"/>
  <c r="T42" i="93"/>
  <c r="F42" i="93"/>
  <c r="S42" i="155"/>
  <c r="E42" i="155"/>
  <c r="T42" i="99"/>
  <c r="F42" i="99"/>
  <c r="S42" i="98"/>
  <c r="E42" i="95"/>
  <c r="M42" i="105"/>
  <c r="S29" i="75"/>
  <c r="E42" i="156"/>
  <c r="F42" i="97"/>
  <c r="S29" i="106"/>
  <c r="S29" i="108"/>
  <c r="S29" i="33"/>
  <c r="S29" i="37"/>
  <c r="S29" i="18"/>
  <c r="E42" i="118"/>
  <c r="L42" i="23"/>
  <c r="E42" i="109"/>
  <c r="E42" i="98"/>
  <c r="F42" i="120"/>
  <c r="S29" i="95"/>
  <c r="S42" i="115"/>
  <c r="E42" i="115"/>
  <c r="S29" i="157"/>
  <c r="S29" i="158"/>
  <c r="S42" i="99"/>
  <c r="E42" i="99"/>
  <c r="T29" i="155"/>
  <c r="S29" i="82"/>
  <c r="S29" i="124"/>
  <c r="E42" i="18"/>
  <c r="E42" i="64"/>
  <c r="E42" i="68"/>
  <c r="S29" i="139"/>
  <c r="E42" i="8"/>
  <c r="F42" i="150"/>
  <c r="S29" i="39"/>
  <c r="T42" i="86"/>
  <c r="F42" i="86"/>
  <c r="S29" i="81"/>
  <c r="E42" i="114"/>
  <c r="T42" i="68"/>
  <c r="S29" i="64"/>
  <c r="S29" i="96"/>
  <c r="S29" i="76"/>
  <c r="S29" i="103"/>
  <c r="E42" i="157"/>
  <c r="T42" i="157"/>
  <c r="F42" i="157"/>
  <c r="S29" i="87"/>
  <c r="S29" i="8"/>
  <c r="T29" i="156"/>
  <c r="S29" i="35"/>
  <c r="E42" i="124"/>
  <c r="E42" i="37"/>
  <c r="S29" i="89"/>
  <c r="E42" i="105"/>
  <c r="S42" i="49"/>
  <c r="E42" i="49"/>
  <c r="E42" i="72"/>
  <c r="F42" i="159"/>
  <c r="S42" i="139"/>
  <c r="E42" i="139"/>
  <c r="T42" i="101"/>
  <c r="F42" i="101"/>
  <c r="S29" i="60"/>
  <c r="E42" i="111"/>
  <c r="F42" i="155"/>
  <c r="S42" i="51"/>
  <c r="S29" i="122"/>
  <c r="F42" i="156"/>
  <c r="E42" i="119"/>
  <c r="E42" i="97"/>
  <c r="S29" i="120"/>
  <c r="S29" i="83"/>
  <c r="S29" i="150"/>
  <c r="S29" i="72"/>
  <c r="T42" i="105"/>
  <c r="T42" i="97"/>
  <c r="S42" i="101"/>
  <c r="T42" i="106"/>
  <c r="L42" i="121"/>
  <c r="T42" i="49"/>
  <c r="S42" i="120"/>
  <c r="S42" i="86"/>
  <c r="S42" i="77"/>
  <c r="E42" i="33"/>
  <c r="S42" i="111"/>
  <c r="T42" i="65"/>
  <c r="S42" i="150"/>
  <c r="S42" i="97"/>
  <c r="S29" i="63"/>
  <c r="S42" i="114"/>
  <c r="T42" i="90"/>
  <c r="E42" i="85"/>
  <c r="S42" i="37"/>
  <c r="E42" i="101"/>
  <c r="S29" i="15"/>
  <c r="S29" i="44"/>
  <c r="S42" i="15"/>
  <c r="S42" i="105"/>
  <c r="S29" i="21"/>
  <c r="S42" i="106"/>
  <c r="F42" i="105"/>
  <c r="L42" i="58"/>
  <c r="S42" i="68"/>
  <c r="S42" i="24"/>
  <c r="F42" i="49"/>
  <c r="S42" i="124"/>
  <c r="S42" i="83"/>
  <c r="F42" i="90"/>
  <c r="S42" i="33"/>
  <c r="S42" i="89"/>
  <c r="E42" i="89"/>
  <c r="E42" i="93"/>
  <c r="S29" i="159"/>
  <c r="S42" i="90"/>
  <c r="S42" i="42"/>
  <c r="L42" i="158"/>
  <c r="L42" i="80"/>
  <c r="L42" i="39"/>
  <c r="E42" i="106"/>
  <c r="L42" i="160"/>
  <c r="S42" i="18"/>
  <c r="F42" i="98"/>
  <c r="T42" i="98"/>
  <c r="S42" i="119"/>
  <c r="T42" i="115"/>
  <c r="S29" i="58"/>
  <c r="L42" i="77"/>
  <c r="S42" i="34"/>
  <c r="E42" i="90"/>
  <c r="S42" i="81"/>
  <c r="S42" i="41"/>
  <c r="S42" i="166"/>
  <c r="S42" i="8"/>
  <c r="E42" i="48"/>
  <c r="L42" i="157"/>
  <c r="S42" i="88"/>
  <c r="T42" i="118"/>
  <c r="S29" i="123"/>
  <c r="S29" i="111"/>
  <c r="S29" i="59"/>
  <c r="S42" i="72"/>
  <c r="S42" i="48"/>
  <c r="S42" i="109"/>
  <c r="T42" i="81"/>
  <c r="F42" i="81"/>
  <c r="F42" i="115"/>
  <c r="F42" i="106"/>
  <c r="E42" i="87"/>
  <c r="S42" i="75"/>
  <c r="E42" i="120"/>
  <c r="S42" i="63"/>
  <c r="E42" i="75"/>
  <c r="S42" i="157"/>
  <c r="F29" i="121"/>
  <c r="L29" i="30"/>
  <c r="L29" i="42"/>
  <c r="M42" i="166"/>
  <c r="L29" i="86"/>
  <c r="E29" i="86"/>
  <c r="E29" i="20"/>
  <c r="L29" i="20"/>
  <c r="M29" i="155"/>
  <c r="F29" i="155"/>
  <c r="F29" i="120"/>
  <c r="F42" i="60"/>
  <c r="M42" i="60"/>
  <c r="M42" i="140"/>
  <c r="L42" i="140"/>
  <c r="L29" i="17"/>
  <c r="F29" i="140"/>
  <c r="F29" i="102"/>
  <c r="L29" i="166"/>
  <c r="L42" i="25"/>
  <c r="L29" i="15"/>
  <c r="E29" i="15"/>
  <c r="F29" i="123"/>
  <c r="L29" i="97"/>
  <c r="E29" i="97"/>
  <c r="E29" i="35"/>
  <c r="L29" i="35"/>
  <c r="F29" i="20"/>
  <c r="M42" i="103"/>
  <c r="L42" i="103"/>
  <c r="E29" i="121"/>
  <c r="L29" i="121"/>
  <c r="E29" i="76"/>
  <c r="L29" i="76"/>
  <c r="F29" i="44"/>
  <c r="L29" i="57"/>
  <c r="L29" i="122"/>
  <c r="E29" i="122"/>
  <c r="L29" i="123"/>
  <c r="E29" i="123"/>
  <c r="E29" i="110"/>
  <c r="L29" i="110"/>
  <c r="L29" i="160"/>
  <c r="F29" i="35"/>
  <c r="L29" i="155"/>
  <c r="L29" i="120"/>
  <c r="E29" i="120"/>
  <c r="M42" i="122"/>
  <c r="L42" i="122"/>
  <c r="F29" i="109"/>
  <c r="M42" i="24"/>
  <c r="F42" i="24"/>
  <c r="E29" i="47"/>
  <c r="L29" i="47"/>
  <c r="F29" i="57"/>
  <c r="L29" i="19"/>
  <c r="M42" i="83"/>
  <c r="F42" i="83"/>
  <c r="L29" i="41"/>
  <c r="E42" i="50"/>
  <c r="L29" i="44"/>
  <c r="E29" i="44"/>
  <c r="M42" i="137"/>
  <c r="E42" i="137"/>
  <c r="L42" i="137"/>
  <c r="L29" i="25"/>
  <c r="E29" i="25"/>
  <c r="M42" i="51"/>
  <c r="F42" i="51"/>
  <c r="L42" i="71"/>
  <c r="E29" i="83"/>
  <c r="L29" i="83"/>
  <c r="L29" i="72"/>
  <c r="E29" i="72"/>
  <c r="L29" i="21"/>
  <c r="E29" i="21"/>
  <c r="L29" i="24"/>
  <c r="F29" i="110"/>
  <c r="L29" i="112"/>
  <c r="E42" i="23"/>
  <c r="L29" i="109"/>
  <c r="L29" i="71"/>
  <c r="E29" i="71"/>
  <c r="M42" i="18"/>
  <c r="L29" i="156"/>
  <c r="F29" i="34"/>
  <c r="E29" i="49"/>
  <c r="L29" i="49"/>
  <c r="L29" i="119"/>
  <c r="E29" i="81"/>
  <c r="L29" i="81"/>
  <c r="L29" i="29"/>
  <c r="L42" i="92"/>
  <c r="M42" i="92"/>
  <c r="E29" i="103"/>
  <c r="L29" i="103"/>
  <c r="T42" i="150"/>
  <c r="F29" i="114"/>
  <c r="M42" i="70"/>
  <c r="L29" i="75"/>
  <c r="E29" i="75"/>
  <c r="L29" i="70"/>
  <c r="L29" i="33"/>
  <c r="E29" i="33"/>
  <c r="L29" i="77"/>
  <c r="L29" i="69"/>
  <c r="F42" i="114"/>
  <c r="M42" i="114"/>
  <c r="M42" i="34"/>
  <c r="E29" i="89"/>
  <c r="L29" i="89"/>
  <c r="L29" i="93"/>
  <c r="L29" i="28"/>
  <c r="F29" i="118"/>
  <c r="F29" i="38"/>
  <c r="F29" i="69"/>
  <c r="L29" i="18"/>
  <c r="E29" i="18"/>
  <c r="M42" i="82"/>
  <c r="L42" i="82"/>
  <c r="L42" i="21"/>
  <c r="M42" i="121"/>
  <c r="E42" i="121"/>
  <c r="E42" i="123"/>
  <c r="L42" i="123"/>
  <c r="M42" i="123"/>
  <c r="L29" i="60"/>
  <c r="E29" i="60"/>
  <c r="L29" i="99"/>
  <c r="F29" i="39"/>
  <c r="F29" i="80"/>
  <c r="F29" i="124"/>
  <c r="M42" i="158"/>
  <c r="E42" i="158"/>
  <c r="L42" i="60"/>
  <c r="E29" i="108"/>
  <c r="L29" i="108"/>
  <c r="E42" i="160"/>
  <c r="S42" i="65"/>
  <c r="L42" i="78"/>
  <c r="E42" i="78"/>
  <c r="M42" i="78"/>
  <c r="F42" i="78"/>
  <c r="T42" i="88"/>
  <c r="L29" i="124"/>
  <c r="E29" i="124"/>
  <c r="T42" i="120"/>
  <c r="M42" i="42"/>
  <c r="L29" i="98"/>
  <c r="E29" i="98"/>
  <c r="E29" i="139"/>
  <c r="L29" i="139"/>
  <c r="E42" i="20"/>
  <c r="L42" i="70"/>
  <c r="L42" i="112"/>
  <c r="L29" i="118"/>
  <c r="M29" i="160"/>
  <c r="L42" i="31"/>
  <c r="E42" i="31"/>
  <c r="L29" i="102"/>
  <c r="L29" i="150"/>
  <c r="E29" i="150"/>
  <c r="E29" i="64"/>
  <c r="L29" i="64"/>
  <c r="F42" i="48"/>
  <c r="M42" i="48"/>
  <c r="E29" i="96"/>
  <c r="L29" i="96"/>
  <c r="L42" i="38"/>
  <c r="E29" i="8"/>
  <c r="L29" i="8"/>
  <c r="E29" i="114"/>
  <c r="L29" i="114"/>
  <c r="T42" i="109"/>
  <c r="M42" i="41"/>
  <c r="L42" i="9"/>
  <c r="M42" i="19"/>
  <c r="L42" i="19"/>
  <c r="L42" i="76"/>
  <c r="L29" i="38"/>
  <c r="F29" i="156"/>
  <c r="M29" i="156"/>
  <c r="E29" i="158"/>
  <c r="L29" i="158"/>
  <c r="M29" i="157"/>
  <c r="L29" i="85"/>
  <c r="F42" i="15"/>
  <c r="M42" i="15"/>
  <c r="F29" i="96"/>
  <c r="M42" i="64"/>
  <c r="T42" i="155"/>
  <c r="L29" i="92"/>
  <c r="M42" i="35"/>
  <c r="M42" i="124"/>
  <c r="M42" i="108"/>
  <c r="L42" i="108"/>
  <c r="M42" i="85"/>
  <c r="L29" i="88"/>
  <c r="E29" i="88"/>
  <c r="L29" i="59"/>
  <c r="E29" i="59"/>
  <c r="L29" i="90"/>
  <c r="E29" i="90"/>
  <c r="E29" i="87"/>
  <c r="L29" i="87"/>
  <c r="E29" i="159"/>
  <c r="L29" i="159"/>
  <c r="L29" i="62"/>
  <c r="E29" i="62"/>
  <c r="L29" i="65"/>
  <c r="E29" i="95"/>
  <c r="L29" i="95"/>
  <c r="L29" i="51"/>
  <c r="E29" i="51"/>
  <c r="L42" i="12"/>
  <c r="M42" i="96"/>
  <c r="L42" i="96"/>
  <c r="F29" i="83"/>
  <c r="M29" i="158"/>
  <c r="M42" i="44"/>
  <c r="L42" i="44"/>
  <c r="F29" i="59"/>
  <c r="S42" i="159"/>
  <c r="E29" i="157"/>
  <c r="L29" i="157"/>
  <c r="E29" i="111"/>
  <c r="L29" i="111"/>
  <c r="M42" i="80"/>
  <c r="E42" i="80"/>
  <c r="M42" i="77"/>
  <c r="F42" i="77"/>
  <c r="M42" i="76"/>
  <c r="L42" i="62"/>
  <c r="E42" i="62"/>
  <c r="F42" i="62"/>
  <c r="M42" i="62"/>
  <c r="M42" i="47"/>
  <c r="L42" i="47"/>
  <c r="T42" i="89"/>
  <c r="L42" i="22"/>
  <c r="L29" i="23"/>
  <c r="M29" i="159"/>
  <c r="L29" i="78"/>
  <c r="L29" i="63"/>
  <c r="E29" i="63"/>
  <c r="L29" i="37"/>
  <c r="E29" i="37"/>
  <c r="L29" i="140"/>
  <c r="L29" i="105"/>
  <c r="L29" i="31"/>
  <c r="E29" i="31"/>
  <c r="L42" i="29"/>
  <c r="F29" i="63"/>
  <c r="M42" i="69"/>
  <c r="L42" i="69"/>
  <c r="M42" i="59"/>
  <c r="E42" i="59"/>
  <c r="L42" i="59"/>
  <c r="E42" i="110"/>
  <c r="L29" i="137"/>
  <c r="L29" i="68"/>
  <c r="L42" i="17"/>
  <c r="E42" i="17"/>
  <c r="E42" i="30"/>
  <c r="L29" i="34"/>
  <c r="L29" i="9"/>
  <c r="L29" i="115"/>
  <c r="E29" i="39"/>
  <c r="L29" i="39"/>
  <c r="L29" i="48"/>
  <c r="E29" i="48"/>
  <c r="E29" i="58"/>
  <c r="L29" i="58"/>
  <c r="L29" i="12"/>
  <c r="L29" i="50"/>
  <c r="F29" i="86"/>
  <c r="L29" i="22"/>
  <c r="L29" i="106"/>
  <c r="E29" i="106"/>
  <c r="L29" i="80"/>
  <c r="E29" i="101"/>
  <c r="L29" i="101"/>
  <c r="T42" i="156"/>
  <c r="L29" i="82"/>
  <c r="E29" i="82"/>
  <c r="M42" i="33"/>
  <c r="M42" i="102"/>
  <c r="L42" i="102"/>
  <c r="E42" i="102"/>
  <c r="M42" i="111"/>
  <c r="M42" i="37"/>
  <c r="M42" i="87"/>
  <c r="M42" i="72"/>
  <c r="M42" i="8"/>
  <c r="M42" i="68"/>
  <c r="F42" i="68"/>
  <c r="M42" i="95"/>
  <c r="M42" i="75"/>
  <c r="F42" i="75"/>
  <c r="M42" i="139"/>
  <c r="M42" i="119"/>
  <c r="M29" i="119"/>
  <c r="E29" i="155"/>
  <c r="T42" i="159"/>
  <c r="S29" i="62"/>
  <c r="F29" i="89"/>
  <c r="E29" i="109"/>
  <c r="E29" i="41"/>
  <c r="F29" i="81"/>
  <c r="F29" i="76"/>
  <c r="E29" i="160"/>
  <c r="E29" i="57"/>
  <c r="E42" i="70"/>
  <c r="E42" i="112"/>
  <c r="E42" i="12"/>
  <c r="F42" i="139"/>
  <c r="F29" i="19"/>
  <c r="F29" i="17"/>
  <c r="F29" i="21"/>
  <c r="E42" i="140"/>
  <c r="S42" i="26"/>
  <c r="E42" i="25"/>
  <c r="F42" i="140"/>
  <c r="E42" i="103"/>
  <c r="F29" i="72"/>
  <c r="E29" i="78"/>
  <c r="E29" i="70"/>
  <c r="F29" i="139"/>
  <c r="F29" i="8"/>
  <c r="L42" i="26"/>
  <c r="F42" i="41"/>
  <c r="F42" i="119"/>
  <c r="F29" i="160"/>
  <c r="F29" i="95"/>
  <c r="E42" i="76"/>
  <c r="F42" i="108"/>
  <c r="F42" i="70"/>
  <c r="F42" i="103"/>
  <c r="F42" i="158"/>
  <c r="F42" i="85"/>
  <c r="F29" i="103"/>
  <c r="F29" i="159"/>
  <c r="F42" i="59"/>
  <c r="F29" i="97"/>
  <c r="F42" i="80"/>
  <c r="F42" i="96"/>
  <c r="E29" i="140"/>
  <c r="AW115" i="151"/>
  <c r="U94" i="151"/>
  <c r="AW71" i="151"/>
  <c r="U29" i="151"/>
  <c r="AX44" i="151"/>
  <c r="AW29" i="151"/>
  <c r="I41" i="151"/>
  <c r="U30" i="151"/>
  <c r="AX70" i="151"/>
  <c r="AX60" i="151"/>
  <c r="I40" i="151"/>
  <c r="AX93" i="151"/>
  <c r="AU106" i="151"/>
  <c r="AX46" i="151"/>
  <c r="U102" i="151"/>
  <c r="U110" i="151"/>
  <c r="AW105" i="151"/>
  <c r="AW88" i="151"/>
  <c r="I14" i="151"/>
  <c r="AW49" i="151"/>
  <c r="AX34" i="151"/>
  <c r="U115" i="151"/>
  <c r="U59" i="151"/>
  <c r="W62" i="151"/>
  <c r="AX83" i="151"/>
  <c r="W79" i="151"/>
  <c r="U13" i="151"/>
  <c r="I58" i="151"/>
  <c r="AX101" i="151"/>
  <c r="AX13" i="151"/>
  <c r="AX59" i="151"/>
  <c r="U42" i="151"/>
  <c r="AW55" i="151"/>
  <c r="AX106" i="151"/>
  <c r="AW27" i="151"/>
  <c r="U112" i="151"/>
  <c r="U83" i="151"/>
  <c r="I51" i="151"/>
  <c r="AW42" i="151"/>
  <c r="I91" i="151"/>
  <c r="U5" i="151"/>
  <c r="AW14" i="151"/>
  <c r="AX86" i="151"/>
  <c r="AX80" i="151"/>
  <c r="AW46" i="151"/>
  <c r="AX48" i="151"/>
  <c r="AX8" i="151"/>
  <c r="U32" i="151"/>
  <c r="AU103" i="151"/>
  <c r="AX105" i="151"/>
  <c r="I94" i="151"/>
  <c r="AX17" i="151"/>
  <c r="U88" i="151"/>
  <c r="U101" i="151"/>
  <c r="W35" i="151"/>
  <c r="I56" i="151"/>
  <c r="AU54" i="151"/>
  <c r="AW58" i="151"/>
  <c r="AU104" i="151"/>
  <c r="I81" i="151"/>
  <c r="U114" i="151"/>
  <c r="AX27" i="151"/>
  <c r="AX41" i="151"/>
  <c r="AW108" i="151"/>
  <c r="AU93" i="151"/>
  <c r="AX28" i="151"/>
  <c r="I19" i="151"/>
  <c r="AX56" i="151"/>
  <c r="AX58" i="151"/>
  <c r="AX25" i="151"/>
  <c r="U11" i="151"/>
  <c r="U70" i="151"/>
  <c r="AX51" i="151"/>
  <c r="U74" i="151"/>
  <c r="AW92" i="151"/>
  <c r="U68" i="151"/>
  <c r="I65" i="151"/>
  <c r="U56" i="151"/>
  <c r="AU84" i="151"/>
  <c r="U109" i="151"/>
  <c r="AW25" i="151"/>
  <c r="AX78" i="151"/>
  <c r="AX87" i="151"/>
  <c r="AW56" i="151"/>
  <c r="I93" i="151"/>
  <c r="AW112" i="151"/>
  <c r="I115" i="151"/>
  <c r="AX73" i="151"/>
  <c r="I8" i="151"/>
  <c r="AX91" i="151"/>
  <c r="AX42" i="151"/>
  <c r="AW67" i="151"/>
  <c r="AU72" i="151"/>
  <c r="AW60" i="151"/>
  <c r="AW81" i="151"/>
  <c r="AW44" i="151"/>
  <c r="AX81" i="151"/>
  <c r="AX57" i="151"/>
  <c r="I100" i="151"/>
  <c r="AU100" i="151"/>
  <c r="AW97" i="151"/>
  <c r="U65" i="151"/>
  <c r="U92" i="151"/>
  <c r="U44" i="151"/>
  <c r="AW110" i="151"/>
  <c r="I85" i="151"/>
  <c r="AW5" i="151"/>
  <c r="AX108" i="151"/>
  <c r="AW82" i="151"/>
  <c r="I87" i="151"/>
  <c r="AX95" i="151"/>
  <c r="U80" i="151"/>
  <c r="AW83" i="151"/>
  <c r="AW86" i="151"/>
  <c r="U111" i="151"/>
  <c r="I92" i="151"/>
  <c r="AW96" i="151"/>
  <c r="AW101" i="151"/>
  <c r="AX32" i="151"/>
  <c r="AX88" i="151"/>
  <c r="U75" i="151"/>
  <c r="U54" i="151"/>
  <c r="AX100" i="151"/>
  <c r="W63" i="151"/>
  <c r="AW65" i="151"/>
  <c r="AW111" i="151"/>
  <c r="X48" i="151"/>
  <c r="AX96" i="151"/>
  <c r="AX7" i="151"/>
  <c r="AW37" i="151"/>
  <c r="AX39" i="151"/>
  <c r="U82" i="151"/>
  <c r="I71" i="151"/>
  <c r="I102" i="151"/>
  <c r="AU17" i="151"/>
  <c r="U37" i="151"/>
  <c r="W38" i="151"/>
  <c r="AU16" i="151"/>
  <c r="AW11" i="151"/>
  <c r="U12" i="151"/>
  <c r="I50" i="151"/>
  <c r="I39" i="151"/>
  <c r="AU81" i="151"/>
  <c r="AW40" i="151"/>
  <c r="AX54" i="151"/>
  <c r="U72" i="151"/>
  <c r="U81" i="151"/>
  <c r="I17" i="151"/>
  <c r="AW39" i="151"/>
  <c r="U49" i="151"/>
  <c r="I11" i="151"/>
  <c r="I90" i="151"/>
  <c r="I80" i="151"/>
  <c r="AW70" i="151"/>
  <c r="AX21" i="151"/>
  <c r="AW95" i="151"/>
  <c r="U105" i="151"/>
  <c r="U51" i="151"/>
  <c r="AW19" i="151"/>
  <c r="AW72" i="151"/>
  <c r="U108" i="151"/>
  <c r="AX33" i="151"/>
  <c r="U58" i="151"/>
  <c r="I42" i="151"/>
  <c r="I75" i="151"/>
  <c r="AW13" i="151"/>
  <c r="AX49" i="151"/>
  <c r="U17" i="151"/>
  <c r="U103" i="151"/>
  <c r="AX10" i="151"/>
  <c r="I16" i="151"/>
  <c r="AW12" i="151"/>
  <c r="U100" i="151"/>
  <c r="AW69" i="151"/>
  <c r="AX19" i="151"/>
  <c r="U116" i="151"/>
  <c r="AW102" i="151"/>
  <c r="AW90" i="151"/>
  <c r="U53" i="151"/>
  <c r="U73" i="151"/>
  <c r="U16" i="151"/>
  <c r="U19" i="151"/>
  <c r="AW50" i="151"/>
  <c r="I70" i="151"/>
  <c r="AX69" i="151"/>
  <c r="AW8" i="151"/>
  <c r="AW75" i="151"/>
  <c r="U55" i="151"/>
  <c r="U67" i="151"/>
  <c r="AW106" i="151"/>
  <c r="AX30" i="151"/>
  <c r="AU97" i="151"/>
  <c r="AX55" i="151"/>
  <c r="W21" i="151"/>
  <c r="AU94" i="151"/>
  <c r="AX94" i="151"/>
  <c r="AX29" i="151"/>
  <c r="AX65" i="151"/>
  <c r="U78" i="151"/>
  <c r="AX40" i="151"/>
  <c r="I68" i="151"/>
  <c r="AX82" i="151"/>
  <c r="AX11" i="151"/>
  <c r="AX97" i="151"/>
  <c r="U91" i="151"/>
  <c r="U8" i="151"/>
  <c r="AX14" i="151"/>
  <c r="U95" i="151"/>
  <c r="I103" i="151"/>
  <c r="AW94" i="151"/>
  <c r="AX5" i="151"/>
  <c r="U106" i="151"/>
  <c r="U90" i="151"/>
  <c r="AW66" i="151"/>
  <c r="I12" i="151"/>
  <c r="AX67" i="151"/>
  <c r="AX68" i="151"/>
  <c r="AU109" i="151"/>
  <c r="AX74" i="151"/>
  <c r="I110" i="151"/>
  <c r="AU116" i="151"/>
  <c r="AX111" i="151"/>
  <c r="U10" i="151"/>
  <c r="AW103" i="151"/>
  <c r="AX38" i="151"/>
  <c r="AX53" i="151"/>
  <c r="AW85" i="151"/>
  <c r="I79" i="151"/>
  <c r="AW104" i="151"/>
  <c r="AX37" i="151"/>
  <c r="I104" i="151"/>
  <c r="U85" i="151"/>
  <c r="I114" i="151"/>
  <c r="U87" i="151"/>
  <c r="AX62" i="151"/>
  <c r="U96" i="151"/>
  <c r="AW59" i="151"/>
  <c r="U71" i="151"/>
  <c r="I72" i="151"/>
  <c r="AW78" i="151"/>
  <c r="U33" i="151"/>
  <c r="U69" i="151"/>
  <c r="U28" i="151"/>
  <c r="AW32" i="151"/>
  <c r="U27" i="151"/>
  <c r="AX75" i="151"/>
  <c r="I86" i="151"/>
  <c r="AX50" i="151"/>
  <c r="AX103" i="151"/>
  <c r="AX66" i="151"/>
  <c r="AW84" i="151"/>
  <c r="U66" i="151"/>
  <c r="AW91" i="151"/>
  <c r="AW10" i="151"/>
  <c r="AW57" i="151"/>
  <c r="AW116" i="151"/>
  <c r="I96" i="151"/>
  <c r="U104" i="151"/>
  <c r="I64" i="151"/>
  <c r="AW87" i="151"/>
  <c r="AX109" i="151"/>
  <c r="U97" i="151"/>
  <c r="AX79" i="151"/>
  <c r="AW109" i="151"/>
  <c r="I83" i="151"/>
  <c r="AX12" i="151"/>
  <c r="I82" i="151"/>
  <c r="AX71" i="151"/>
  <c r="U93" i="151"/>
  <c r="U60" i="151"/>
  <c r="U84" i="151"/>
  <c r="AX35" i="151"/>
  <c r="U50" i="151"/>
  <c r="U7" i="151"/>
  <c r="U86" i="151"/>
  <c r="I97" i="151"/>
  <c r="I112" i="151"/>
  <c r="I111" i="151"/>
  <c r="AW68" i="151"/>
  <c r="I74" i="151"/>
  <c r="AW53" i="151"/>
  <c r="AX16" i="151"/>
  <c r="T29" i="123" l="1"/>
  <c r="T29" i="120"/>
  <c r="T29" i="38"/>
  <c r="T29" i="35"/>
  <c r="T29" i="20"/>
  <c r="T42" i="166"/>
  <c r="S29" i="80"/>
  <c r="T29" i="119"/>
  <c r="S42" i="47"/>
  <c r="S42" i="69"/>
  <c r="S29" i="65"/>
  <c r="F29" i="31"/>
  <c r="T42" i="124"/>
  <c r="T42" i="64"/>
  <c r="S42" i="9"/>
  <c r="F29" i="60"/>
  <c r="M42" i="112"/>
  <c r="M29" i="82"/>
  <c r="M29" i="58"/>
  <c r="E42" i="21"/>
  <c r="M29" i="69"/>
  <c r="E29" i="119"/>
  <c r="M29" i="110"/>
  <c r="M29" i="109"/>
  <c r="M29" i="20"/>
  <c r="T29" i="124"/>
  <c r="E42" i="42"/>
  <c r="E42" i="159"/>
  <c r="L29" i="14"/>
  <c r="T42" i="37"/>
  <c r="S29" i="166"/>
  <c r="F42" i="102"/>
  <c r="M29" i="31"/>
  <c r="S42" i="30"/>
  <c r="S42" i="80"/>
  <c r="S42" i="44"/>
  <c r="M29" i="96"/>
  <c r="M29" i="8"/>
  <c r="M29" i="60"/>
  <c r="M29" i="55"/>
  <c r="L29" i="55"/>
  <c r="F29" i="58"/>
  <c r="S42" i="92"/>
  <c r="M29" i="57"/>
  <c r="M29" i="97"/>
  <c r="M29" i="89"/>
  <c r="E42" i="51"/>
  <c r="E42" i="57"/>
  <c r="E42" i="63"/>
  <c r="T42" i="59"/>
  <c r="T29" i="157"/>
  <c r="S29" i="118"/>
  <c r="S42" i="71"/>
  <c r="T42" i="119"/>
  <c r="T42" i="123"/>
  <c r="S42" i="96"/>
  <c r="M29" i="49"/>
  <c r="M29" i="105"/>
  <c r="M29" i="78"/>
  <c r="E29" i="105"/>
  <c r="F29" i="37"/>
  <c r="F42" i="44"/>
  <c r="F42" i="35"/>
  <c r="S42" i="31"/>
  <c r="E29" i="55"/>
  <c r="F42" i="123"/>
  <c r="F42" i="34"/>
  <c r="M29" i="24"/>
  <c r="F29" i="25"/>
  <c r="S42" i="50"/>
  <c r="M29" i="23"/>
  <c r="T29" i="96"/>
  <c r="T29" i="121"/>
  <c r="S42" i="108"/>
  <c r="E42" i="166"/>
  <c r="S29" i="47"/>
  <c r="T29" i="109"/>
  <c r="T42" i="111"/>
  <c r="S29" i="13"/>
  <c r="L29" i="16"/>
  <c r="T42" i="85"/>
  <c r="T42" i="50"/>
  <c r="T42" i="140"/>
  <c r="S42" i="19"/>
  <c r="S29" i="9"/>
  <c r="S29" i="29"/>
  <c r="S29" i="28"/>
  <c r="F29" i="105"/>
  <c r="F29" i="78"/>
  <c r="E42" i="69"/>
  <c r="M29" i="37"/>
  <c r="F29" i="157"/>
  <c r="M29" i="139"/>
  <c r="M29" i="85"/>
  <c r="S42" i="160"/>
  <c r="M29" i="124"/>
  <c r="M29" i="17"/>
  <c r="M29" i="38"/>
  <c r="F29" i="24"/>
  <c r="M29" i="25"/>
  <c r="F29" i="23"/>
  <c r="F42" i="122"/>
  <c r="E29" i="166"/>
  <c r="F42" i="166"/>
  <c r="M29" i="121"/>
  <c r="T29" i="44"/>
  <c r="S42" i="35"/>
  <c r="L29" i="27"/>
  <c r="S29" i="69"/>
  <c r="T42" i="112"/>
  <c r="S42" i="140"/>
  <c r="S29" i="42"/>
  <c r="F42" i="87"/>
  <c r="S42" i="17"/>
  <c r="M29" i="103"/>
  <c r="S42" i="62"/>
  <c r="E42" i="39"/>
  <c r="E29" i="92"/>
  <c r="E42" i="19"/>
  <c r="M29" i="108"/>
  <c r="F29" i="85"/>
  <c r="T42" i="78"/>
  <c r="M29" i="80"/>
  <c r="M29" i="118"/>
  <c r="F29" i="71"/>
  <c r="M29" i="19"/>
  <c r="F29" i="33"/>
  <c r="T42" i="51"/>
  <c r="S42" i="102"/>
  <c r="E42" i="82"/>
  <c r="T29" i="140"/>
  <c r="T42" i="69"/>
  <c r="T42" i="92"/>
  <c r="L42" i="14"/>
  <c r="S42" i="12"/>
  <c r="S29" i="160"/>
  <c r="F42" i="37"/>
  <c r="E29" i="80"/>
  <c r="E29" i="50"/>
  <c r="E29" i="68"/>
  <c r="F42" i="69"/>
  <c r="M29" i="28"/>
  <c r="F29" i="158"/>
  <c r="E42" i="108"/>
  <c r="T42" i="15"/>
  <c r="F29" i="108"/>
  <c r="T42" i="48"/>
  <c r="M29" i="47"/>
  <c r="F42" i="42"/>
  <c r="S42" i="82"/>
  <c r="M29" i="21"/>
  <c r="M29" i="71"/>
  <c r="E29" i="24"/>
  <c r="M29" i="102"/>
  <c r="F29" i="92"/>
  <c r="S29" i="49"/>
  <c r="E42" i="58"/>
  <c r="S29" i="110"/>
  <c r="E42" i="86"/>
  <c r="E42" i="24"/>
  <c r="S29" i="101"/>
  <c r="T42" i="34"/>
  <c r="T29" i="160"/>
  <c r="T42" i="29"/>
  <c r="T42" i="33"/>
  <c r="S29" i="78"/>
  <c r="S42" i="25"/>
  <c r="S29" i="99"/>
  <c r="T42" i="139"/>
  <c r="S29" i="57"/>
  <c r="S29" i="85"/>
  <c r="E29" i="12"/>
  <c r="E29" i="115"/>
  <c r="E29" i="23"/>
  <c r="E42" i="47"/>
  <c r="M29" i="42"/>
  <c r="M29" i="83"/>
  <c r="F29" i="150"/>
  <c r="F42" i="19"/>
  <c r="S42" i="20"/>
  <c r="M29" i="39"/>
  <c r="S42" i="123"/>
  <c r="F42" i="82"/>
  <c r="T42" i="114"/>
  <c r="E29" i="29"/>
  <c r="M29" i="34"/>
  <c r="M29" i="72"/>
  <c r="T42" i="60"/>
  <c r="M29" i="92"/>
  <c r="S42" i="87"/>
  <c r="E42" i="77"/>
  <c r="T42" i="80"/>
  <c r="T29" i="77"/>
  <c r="T42" i="121"/>
  <c r="S42" i="70"/>
  <c r="F42" i="111"/>
  <c r="E29" i="137"/>
  <c r="F29" i="115"/>
  <c r="F29" i="62"/>
  <c r="M29" i="150"/>
  <c r="E29" i="85"/>
  <c r="S42" i="78"/>
  <c r="S42" i="60"/>
  <c r="E29" i="28"/>
  <c r="S42" i="23"/>
  <c r="T42" i="83"/>
  <c r="M29" i="76"/>
  <c r="M29" i="123"/>
  <c r="E42" i="15"/>
  <c r="T29" i="102"/>
  <c r="T29" i="39"/>
  <c r="S42" i="64"/>
  <c r="E42" i="71"/>
  <c r="L29" i="13"/>
  <c r="M29" i="27"/>
  <c r="L29" i="26"/>
  <c r="S42" i="59"/>
  <c r="S29" i="41"/>
  <c r="M29" i="68"/>
  <c r="E29" i="22"/>
  <c r="M29" i="101"/>
  <c r="E29" i="9"/>
  <c r="M29" i="63"/>
  <c r="M29" i="115"/>
  <c r="M29" i="62"/>
  <c r="M29" i="87"/>
  <c r="E42" i="96"/>
  <c r="F29" i="98"/>
  <c r="M29" i="111"/>
  <c r="E29" i="38"/>
  <c r="E42" i="38"/>
  <c r="E29" i="118"/>
  <c r="F29" i="106"/>
  <c r="S42" i="121"/>
  <c r="F29" i="137"/>
  <c r="E29" i="69"/>
  <c r="F29" i="29"/>
  <c r="S42" i="137"/>
  <c r="F29" i="122"/>
  <c r="T42" i="24"/>
  <c r="M29" i="44"/>
  <c r="M29" i="140"/>
  <c r="M29" i="120"/>
  <c r="E29" i="42"/>
  <c r="S42" i="93"/>
  <c r="F42" i="72"/>
  <c r="T29" i="159"/>
  <c r="T42" i="70"/>
  <c r="T42" i="108"/>
  <c r="T42" i="41"/>
  <c r="S29" i="70"/>
  <c r="S42" i="28"/>
  <c r="T42" i="75"/>
  <c r="F29" i="101"/>
  <c r="E42" i="29"/>
  <c r="F29" i="87"/>
  <c r="E29" i="65"/>
  <c r="M29" i="98"/>
  <c r="F29" i="111"/>
  <c r="M29" i="106"/>
  <c r="S42" i="158"/>
  <c r="E29" i="99"/>
  <c r="F42" i="121"/>
  <c r="M29" i="137"/>
  <c r="E29" i="93"/>
  <c r="M29" i="29"/>
  <c r="E29" i="156"/>
  <c r="E29" i="112"/>
  <c r="F42" i="137"/>
  <c r="M29" i="122"/>
  <c r="M29" i="81"/>
  <c r="F29" i="166"/>
  <c r="E42" i="55"/>
  <c r="E29" i="17"/>
  <c r="E42" i="83"/>
  <c r="S29" i="86"/>
  <c r="E42" i="92"/>
  <c r="E42" i="88"/>
  <c r="E42" i="44"/>
  <c r="E42" i="41"/>
  <c r="T42" i="103"/>
  <c r="S42" i="76"/>
  <c r="T42" i="8"/>
  <c r="S29" i="30"/>
  <c r="F29" i="119"/>
  <c r="F42" i="8"/>
  <c r="S42" i="110"/>
  <c r="M29" i="48"/>
  <c r="F42" i="95"/>
  <c r="F29" i="90"/>
  <c r="E42" i="9"/>
  <c r="F29" i="88"/>
  <c r="F29" i="9"/>
  <c r="E29" i="77"/>
  <c r="M29" i="114"/>
  <c r="F42" i="92"/>
  <c r="F42" i="18"/>
  <c r="F42" i="47"/>
  <c r="M29" i="166"/>
  <c r="L42" i="55"/>
  <c r="F42" i="33"/>
  <c r="M29" i="93"/>
  <c r="E29" i="30"/>
  <c r="T42" i="72"/>
  <c r="S42" i="118"/>
  <c r="F42" i="65"/>
  <c r="S42" i="95"/>
  <c r="E42" i="34"/>
  <c r="S42" i="103"/>
  <c r="S42" i="156"/>
  <c r="S29" i="140"/>
  <c r="T42" i="96"/>
  <c r="T42" i="158"/>
  <c r="S42" i="112"/>
  <c r="S29" i="109"/>
  <c r="S29" i="155"/>
  <c r="M29" i="86"/>
  <c r="E29" i="34"/>
  <c r="M29" i="95"/>
  <c r="E42" i="22"/>
  <c r="T42" i="77"/>
  <c r="T42" i="19"/>
  <c r="M29" i="59"/>
  <c r="F42" i="124"/>
  <c r="F42" i="64"/>
  <c r="M29" i="90"/>
  <c r="M29" i="88"/>
  <c r="E29" i="102"/>
  <c r="F42" i="112"/>
  <c r="F29" i="82"/>
  <c r="M29" i="9"/>
  <c r="E29" i="19"/>
  <c r="M29" i="35"/>
  <c r="F42" i="76"/>
  <c r="F29" i="93"/>
  <c r="E42" i="28"/>
  <c r="E42" i="60"/>
  <c r="T29" i="118"/>
  <c r="T29" i="80"/>
  <c r="E42" i="122"/>
  <c r="E42" i="150"/>
  <c r="S42" i="85"/>
  <c r="S29" i="22"/>
  <c r="S29" i="23"/>
  <c r="T42" i="102"/>
  <c r="S29" i="115"/>
  <c r="T42" i="44"/>
  <c r="M42" i="39"/>
  <c r="F29" i="51"/>
  <c r="S42" i="22"/>
  <c r="S29" i="137"/>
  <c r="T29" i="158"/>
  <c r="M42" i="12"/>
  <c r="M42" i="17"/>
  <c r="S42" i="29"/>
  <c r="S29" i="38"/>
  <c r="S29" i="17"/>
  <c r="S29" i="119"/>
  <c r="T42" i="42"/>
  <c r="T42" i="137"/>
  <c r="S29" i="12"/>
  <c r="T42" i="22"/>
  <c r="S29" i="102"/>
  <c r="M42" i="160"/>
  <c r="S29" i="105"/>
  <c r="F29" i="65"/>
  <c r="S29" i="156"/>
  <c r="M42" i="38"/>
  <c r="S42" i="38"/>
  <c r="S29" i="50"/>
  <c r="T42" i="82"/>
  <c r="S29" i="24"/>
  <c r="T42" i="18"/>
  <c r="T42" i="47"/>
  <c r="M42" i="31"/>
  <c r="S29" i="93"/>
  <c r="S29" i="77"/>
  <c r="T42" i="76"/>
  <c r="T42" i="21"/>
  <c r="S29" i="34"/>
  <c r="M42" i="71"/>
  <c r="T42" i="122"/>
  <c r="S29" i="92"/>
  <c r="M42" i="20"/>
  <c r="S29" i="68"/>
  <c r="S42" i="122"/>
  <c r="T42" i="28"/>
  <c r="T42" i="25"/>
  <c r="M42" i="58"/>
  <c r="S42" i="58"/>
  <c r="M42" i="23"/>
  <c r="M42" i="30"/>
  <c r="M42" i="22"/>
  <c r="F42" i="22"/>
  <c r="S42" i="21"/>
  <c r="S42" i="57"/>
  <c r="T42" i="35"/>
  <c r="M42" i="50"/>
  <c r="F42" i="50"/>
  <c r="M42" i="29"/>
  <c r="F42" i="29"/>
  <c r="F29" i="112"/>
  <c r="M42" i="9"/>
  <c r="S29" i="88"/>
  <c r="M42" i="57"/>
  <c r="S29" i="112"/>
  <c r="F29" i="77"/>
  <c r="M29" i="77"/>
  <c r="F29" i="12"/>
  <c r="S29" i="19"/>
  <c r="F29" i="22"/>
  <c r="M42" i="110"/>
  <c r="M42" i="21"/>
  <c r="F42" i="21"/>
  <c r="T42" i="95"/>
  <c r="F29" i="99"/>
  <c r="S29" i="48"/>
  <c r="T42" i="87"/>
  <c r="S42" i="39"/>
  <c r="M42" i="25"/>
  <c r="F42" i="25"/>
  <c r="M42" i="28"/>
  <c r="F42" i="28"/>
  <c r="S42" i="27"/>
  <c r="L42" i="27"/>
  <c r="M42" i="26"/>
  <c r="S42" i="13"/>
  <c r="F29" i="70"/>
  <c r="L42" i="13"/>
  <c r="S42" i="16"/>
  <c r="L42" i="16"/>
  <c r="E42" i="26"/>
  <c r="F29" i="18"/>
  <c r="F42" i="31"/>
  <c r="F42" i="20"/>
  <c r="F29" i="30"/>
  <c r="F42" i="38"/>
  <c r="F42" i="58"/>
  <c r="F42" i="12"/>
  <c r="AI64" i="151"/>
  <c r="G82" i="151"/>
  <c r="AU91" i="151"/>
  <c r="AN109" i="151"/>
  <c r="AW21" i="151"/>
  <c r="AI8" i="151"/>
  <c r="AN93" i="151"/>
  <c r="T66" i="151"/>
  <c r="AU108" i="151"/>
  <c r="AI83" i="151"/>
  <c r="AU112" i="151"/>
  <c r="AU10" i="151"/>
  <c r="AN100" i="151"/>
  <c r="AU49" i="151"/>
  <c r="AI97" i="151"/>
  <c r="AI16" i="151"/>
  <c r="T30" i="151"/>
  <c r="AU83" i="151"/>
  <c r="I88" i="151"/>
  <c r="T67" i="151"/>
  <c r="G51" i="151"/>
  <c r="AI96" i="151"/>
  <c r="U46" i="151"/>
  <c r="F79" i="151"/>
  <c r="G90" i="151"/>
  <c r="AI39" i="151"/>
  <c r="AI94" i="151"/>
  <c r="I44" i="151"/>
  <c r="G88" i="151"/>
  <c r="I46" i="151"/>
  <c r="AU33" i="151"/>
  <c r="G56" i="151"/>
  <c r="T37" i="151"/>
  <c r="AU60" i="151"/>
  <c r="I69" i="151"/>
  <c r="T11" i="151"/>
  <c r="T13" i="151"/>
  <c r="T33" i="151"/>
  <c r="AI87" i="151"/>
  <c r="I101" i="151"/>
  <c r="T100" i="151"/>
  <c r="T50" i="151"/>
  <c r="AU74" i="151"/>
  <c r="AI42" i="151"/>
  <c r="AN17" i="151"/>
  <c r="T19" i="151"/>
  <c r="AI115" i="151"/>
  <c r="T93" i="151"/>
  <c r="T102" i="151"/>
  <c r="AN72" i="151"/>
  <c r="AU27" i="151"/>
  <c r="T73" i="151"/>
  <c r="AT104" i="151"/>
  <c r="G5" i="151"/>
  <c r="AI14" i="151"/>
  <c r="AI70" i="151"/>
  <c r="G75" i="151"/>
  <c r="G62" i="151"/>
  <c r="T115" i="151"/>
  <c r="T70" i="151"/>
  <c r="AU28" i="151"/>
  <c r="G111" i="151"/>
  <c r="I116" i="151"/>
  <c r="G94" i="151"/>
  <c r="U39" i="151"/>
  <c r="T17" i="151"/>
  <c r="I105" i="151"/>
  <c r="AN54" i="151"/>
  <c r="U14" i="151"/>
  <c r="I73" i="151"/>
  <c r="I67" i="151"/>
  <c r="T78" i="151"/>
  <c r="AI75" i="151"/>
  <c r="T27" i="151"/>
  <c r="I5" i="151"/>
  <c r="U41" i="151"/>
  <c r="AI85" i="151"/>
  <c r="AT84" i="151"/>
  <c r="AU7" i="151"/>
  <c r="G85" i="151"/>
  <c r="AU101" i="151"/>
  <c r="T7" i="151"/>
  <c r="AN81" i="151"/>
  <c r="T74" i="151"/>
  <c r="AI19" i="151"/>
  <c r="T104" i="151"/>
  <c r="AU5" i="151"/>
  <c r="G74" i="151"/>
  <c r="T82" i="151"/>
  <c r="AU48" i="151"/>
  <c r="AI56" i="151"/>
  <c r="AI74" i="151"/>
  <c r="AI82" i="151"/>
  <c r="AT97" i="151"/>
  <c r="G95" i="151"/>
  <c r="T29" i="151"/>
  <c r="AU80" i="151"/>
  <c r="AU11" i="151"/>
  <c r="T69" i="151"/>
  <c r="AU58" i="151"/>
  <c r="AT106" i="151"/>
  <c r="T88" i="151"/>
  <c r="U34" i="151"/>
  <c r="AU73" i="151"/>
  <c r="AU115" i="151"/>
  <c r="T8" i="151"/>
  <c r="AU105" i="151"/>
  <c r="AT72" i="151"/>
  <c r="G109" i="151"/>
  <c r="G55" i="151"/>
  <c r="AI93" i="151"/>
  <c r="F112" i="151"/>
  <c r="U57" i="151"/>
  <c r="G108" i="151"/>
  <c r="AI65" i="151"/>
  <c r="G86" i="151"/>
  <c r="T68" i="151"/>
  <c r="AT109" i="151"/>
  <c r="AW63" i="151"/>
  <c r="AN16" i="151"/>
  <c r="AI92" i="151"/>
  <c r="AI50" i="151"/>
  <c r="I38" i="151"/>
  <c r="AU88" i="151"/>
  <c r="AN84" i="151"/>
  <c r="T91" i="151"/>
  <c r="T103" i="151"/>
  <c r="AW35" i="151"/>
  <c r="G93" i="151"/>
  <c r="T87" i="151"/>
  <c r="G102" i="151"/>
  <c r="AU59" i="151"/>
  <c r="AU71" i="151"/>
  <c r="AI81" i="151"/>
  <c r="T51" i="151"/>
  <c r="AU67" i="151"/>
  <c r="AU95" i="151"/>
  <c r="AU40" i="151"/>
  <c r="G100" i="151"/>
  <c r="AI80" i="151"/>
  <c r="T112" i="151"/>
  <c r="AU114" i="151"/>
  <c r="I10" i="151"/>
  <c r="T106" i="151"/>
  <c r="AI11" i="151"/>
  <c r="AI103" i="151"/>
  <c r="T31" i="151"/>
  <c r="G87" i="151"/>
  <c r="AU51" i="151"/>
  <c r="T55" i="151"/>
  <c r="AW79" i="151"/>
  <c r="AI114" i="151"/>
  <c r="AU57" i="151"/>
  <c r="T44" i="151"/>
  <c r="G17" i="151"/>
  <c r="I55" i="151"/>
  <c r="AI111" i="151"/>
  <c r="G50" i="151"/>
  <c r="T114" i="151"/>
  <c r="U21" i="151"/>
  <c r="AI40" i="151"/>
  <c r="AI112" i="151"/>
  <c r="G104" i="151"/>
  <c r="AU78" i="151"/>
  <c r="G16" i="151"/>
  <c r="T110" i="151"/>
  <c r="G12" i="151"/>
  <c r="T5" i="151"/>
  <c r="U62" i="151"/>
  <c r="T12" i="151"/>
  <c r="AI17" i="151"/>
  <c r="AT81" i="151"/>
  <c r="T86" i="151"/>
  <c r="AU110" i="151"/>
  <c r="I109" i="151"/>
  <c r="AU37" i="151"/>
  <c r="I62" i="151"/>
  <c r="T10" i="151"/>
  <c r="G79" i="151"/>
  <c r="AU85" i="151"/>
  <c r="G72" i="151"/>
  <c r="G8" i="151"/>
  <c r="U35" i="151"/>
  <c r="I13" i="151"/>
  <c r="AU68" i="151"/>
  <c r="AT94" i="151"/>
  <c r="T97" i="151"/>
  <c r="G63" i="151"/>
  <c r="G114" i="151"/>
  <c r="T60" i="151"/>
  <c r="AU14" i="151"/>
  <c r="T72" i="151"/>
  <c r="T116" i="151"/>
  <c r="T95" i="151"/>
  <c r="G14" i="151"/>
  <c r="AU111" i="151"/>
  <c r="I37" i="151"/>
  <c r="T80" i="151"/>
  <c r="AU65" i="151"/>
  <c r="AI102" i="151"/>
  <c r="AI12" i="151"/>
  <c r="T94" i="151"/>
  <c r="T32" i="151"/>
  <c r="U25" i="151"/>
  <c r="AI110" i="151"/>
  <c r="AU30" i="151"/>
  <c r="AU69" i="151"/>
  <c r="AI41" i="151"/>
  <c r="AI90" i="151"/>
  <c r="AI86" i="151"/>
  <c r="AT103" i="151"/>
  <c r="F104" i="151"/>
  <c r="AU102" i="151"/>
  <c r="T84" i="151"/>
  <c r="G92" i="151"/>
  <c r="AI91" i="151"/>
  <c r="I84" i="151"/>
  <c r="T75" i="151"/>
  <c r="G42" i="151"/>
  <c r="T85" i="151"/>
  <c r="I60" i="151"/>
  <c r="T90" i="151"/>
  <c r="G80" i="151"/>
  <c r="AI51" i="151"/>
  <c r="G91" i="151"/>
  <c r="T81" i="151"/>
  <c r="AU53" i="151"/>
  <c r="I106" i="151"/>
  <c r="AU87" i="151"/>
  <c r="G115" i="151"/>
  <c r="AN103" i="151"/>
  <c r="G41" i="151"/>
  <c r="AU56" i="151"/>
  <c r="T53" i="151"/>
  <c r="G96" i="151"/>
  <c r="AU90" i="151"/>
  <c r="AU8" i="151"/>
  <c r="G70" i="151"/>
  <c r="AI104" i="151"/>
  <c r="I108" i="151"/>
  <c r="AN104" i="151"/>
  <c r="I48" i="151"/>
  <c r="T92" i="151"/>
  <c r="AT116" i="151"/>
  <c r="T16" i="151"/>
  <c r="AU96" i="151"/>
  <c r="G103" i="151"/>
  <c r="AU82" i="151"/>
  <c r="AI58" i="151"/>
  <c r="G68" i="151"/>
  <c r="AI71" i="151"/>
  <c r="G71" i="151"/>
  <c r="AU66" i="151"/>
  <c r="AT93" i="151"/>
  <c r="T111" i="151"/>
  <c r="T71" i="151"/>
  <c r="AN97" i="151"/>
  <c r="I95" i="151"/>
  <c r="G64" i="151"/>
  <c r="AU75" i="151"/>
  <c r="T49" i="151"/>
  <c r="U40" i="151"/>
  <c r="U63" i="151"/>
  <c r="AN94" i="151"/>
  <c r="T42" i="151"/>
  <c r="T56" i="151"/>
  <c r="AI79" i="151"/>
  <c r="U38" i="151"/>
  <c r="AT16" i="151"/>
  <c r="G39" i="151"/>
  <c r="AU12" i="151"/>
  <c r="AT100" i="151"/>
  <c r="G65" i="151"/>
  <c r="T54" i="151"/>
  <c r="AW38" i="151"/>
  <c r="T65" i="151"/>
  <c r="G84" i="151"/>
  <c r="U79" i="151"/>
  <c r="AI68" i="151"/>
  <c r="G54" i="151"/>
  <c r="G11" i="151"/>
  <c r="T83" i="151"/>
  <c r="AT17" i="151"/>
  <c r="AT54" i="151"/>
  <c r="G112" i="151"/>
  <c r="G116" i="151"/>
  <c r="AU29" i="151"/>
  <c r="T105" i="151"/>
  <c r="T96" i="151"/>
  <c r="AU86" i="151"/>
  <c r="AW62" i="151"/>
  <c r="G38" i="151"/>
  <c r="G110" i="151"/>
  <c r="F71" i="151"/>
  <c r="AI100" i="151"/>
  <c r="T59" i="151"/>
  <c r="AN116" i="151"/>
  <c r="T101" i="151"/>
  <c r="AU70" i="151"/>
  <c r="U48" i="151"/>
  <c r="I54" i="151"/>
  <c r="AN106" i="151"/>
  <c r="AU21" i="151"/>
  <c r="T108" i="151"/>
  <c r="T28" i="151"/>
  <c r="AU92" i="151"/>
  <c r="G81" i="151"/>
  <c r="T58" i="151"/>
  <c r="AU13" i="151"/>
  <c r="I7" i="151"/>
  <c r="AU79" i="151"/>
  <c r="AU55" i="151"/>
  <c r="AI72" i="151"/>
  <c r="I63" i="151"/>
  <c r="T109" i="151"/>
  <c r="T42" i="39" l="1"/>
  <c r="T42" i="57"/>
  <c r="F29" i="64"/>
  <c r="F42" i="57"/>
  <c r="M29" i="30"/>
  <c r="M29" i="65"/>
  <c r="T29" i="86"/>
  <c r="F29" i="47"/>
  <c r="T29" i="92"/>
  <c r="M29" i="13"/>
  <c r="F42" i="30"/>
  <c r="T29" i="90"/>
  <c r="T29" i="98"/>
  <c r="T29" i="115"/>
  <c r="S29" i="55"/>
  <c r="T29" i="88"/>
  <c r="T29" i="139"/>
  <c r="M29" i="12"/>
  <c r="F42" i="23"/>
  <c r="T29" i="82"/>
  <c r="T29" i="58"/>
  <c r="M29" i="51"/>
  <c r="M29" i="33"/>
  <c r="T29" i="14"/>
  <c r="F29" i="28"/>
  <c r="M29" i="18"/>
  <c r="T29" i="87"/>
  <c r="T29" i="31"/>
  <c r="T29" i="93"/>
  <c r="T29" i="8"/>
  <c r="T29" i="65"/>
  <c r="T29" i="110"/>
  <c r="T29" i="105"/>
  <c r="S29" i="26"/>
  <c r="S29" i="27"/>
  <c r="M29" i="99"/>
  <c r="F42" i="9"/>
  <c r="T29" i="137"/>
  <c r="T29" i="106"/>
  <c r="F42" i="160"/>
  <c r="S42" i="55"/>
  <c r="T29" i="69"/>
  <c r="T29" i="21"/>
  <c r="T29" i="89"/>
  <c r="T29" i="24"/>
  <c r="T42" i="31"/>
  <c r="M29" i="50"/>
  <c r="T29" i="33"/>
  <c r="F42" i="17"/>
  <c r="T29" i="101"/>
  <c r="F42" i="39"/>
  <c r="T29" i="83"/>
  <c r="T29" i="85"/>
  <c r="E29" i="13"/>
  <c r="M29" i="14"/>
  <c r="F42" i="110"/>
  <c r="F29" i="50"/>
  <c r="F29" i="41"/>
  <c r="F29" i="75"/>
  <c r="F42" i="71"/>
  <c r="M42" i="55"/>
  <c r="T29" i="81"/>
  <c r="M29" i="16"/>
  <c r="F29" i="48"/>
  <c r="T29" i="37"/>
  <c r="T29" i="26"/>
  <c r="F29" i="15"/>
  <c r="M29" i="112"/>
  <c r="M29" i="41"/>
  <c r="M29" i="75"/>
  <c r="T29" i="9"/>
  <c r="T29" i="78"/>
  <c r="T29" i="150"/>
  <c r="T29" i="72"/>
  <c r="T29" i="22"/>
  <c r="F29" i="55"/>
  <c r="T29" i="71"/>
  <c r="E42" i="16"/>
  <c r="E29" i="27"/>
  <c r="M29" i="15"/>
  <c r="T29" i="23"/>
  <c r="T29" i="55"/>
  <c r="T29" i="17"/>
  <c r="T29" i="97"/>
  <c r="T29" i="76"/>
  <c r="T29" i="166"/>
  <c r="T42" i="38"/>
  <c r="T42" i="58"/>
  <c r="S29" i="14"/>
  <c r="T42" i="20"/>
  <c r="T29" i="29"/>
  <c r="T29" i="62"/>
  <c r="T29" i="34"/>
  <c r="F29" i="42"/>
  <c r="T29" i="63"/>
  <c r="T29" i="122"/>
  <c r="T29" i="95"/>
  <c r="T29" i="112"/>
  <c r="T29" i="13"/>
  <c r="E29" i="26"/>
  <c r="E29" i="16"/>
  <c r="S29" i="16"/>
  <c r="M29" i="22"/>
  <c r="T29" i="25"/>
  <c r="T29" i="60"/>
  <c r="T29" i="114"/>
  <c r="T29" i="12"/>
  <c r="F29" i="49"/>
  <c r="T42" i="12"/>
  <c r="T29" i="64"/>
  <c r="E42" i="13"/>
  <c r="M29" i="26"/>
  <c r="F29" i="68"/>
  <c r="M29" i="64"/>
  <c r="T29" i="111"/>
  <c r="M29" i="70"/>
  <c r="T29" i="48"/>
  <c r="T29" i="103"/>
  <c r="T29" i="59"/>
  <c r="T29" i="19"/>
  <c r="T29" i="57"/>
  <c r="T29" i="108"/>
  <c r="T42" i="71"/>
  <c r="T42" i="160"/>
  <c r="T42" i="17"/>
  <c r="T42" i="23"/>
  <c r="T42" i="30"/>
  <c r="T42" i="9"/>
  <c r="T42" i="110"/>
  <c r="M42" i="16"/>
  <c r="T42" i="26"/>
  <c r="M42" i="14"/>
  <c r="E42" i="27"/>
  <c r="S42" i="14"/>
  <c r="T42" i="16"/>
  <c r="M42" i="27"/>
  <c r="M42" i="13"/>
  <c r="AF93" i="151"/>
  <c r="AN13" i="151"/>
  <c r="T25" i="151"/>
  <c r="F94" i="151"/>
  <c r="AN23" i="151"/>
  <c r="AG90" i="151"/>
  <c r="T38" i="151"/>
  <c r="AG79" i="151"/>
  <c r="AN49" i="151"/>
  <c r="G10" i="151"/>
  <c r="AI7" i="151"/>
  <c r="AN92" i="151"/>
  <c r="AG102" i="151"/>
  <c r="AT78" i="151"/>
  <c r="AT86" i="151"/>
  <c r="AN11" i="151"/>
  <c r="AN75" i="151"/>
  <c r="AT12" i="151"/>
  <c r="AT88" i="151"/>
  <c r="AG51" i="151"/>
  <c r="AT53" i="151"/>
  <c r="AF41" i="151"/>
  <c r="F12" i="151"/>
  <c r="F91" i="151"/>
  <c r="AU38" i="151"/>
  <c r="AN66" i="151"/>
  <c r="AT68" i="151"/>
  <c r="F109" i="151"/>
  <c r="T14" i="151"/>
  <c r="F10" i="151"/>
  <c r="F108" i="151"/>
  <c r="AU42" i="151"/>
  <c r="AG109" i="151"/>
  <c r="AG41" i="151"/>
  <c r="F87" i="151"/>
  <c r="AG42" i="151"/>
  <c r="AU50" i="151"/>
  <c r="AT111" i="151"/>
  <c r="AN105" i="151"/>
  <c r="T21" i="151"/>
  <c r="AF82" i="151"/>
  <c r="AT37" i="151"/>
  <c r="AN65" i="151"/>
  <c r="AG74" i="151"/>
  <c r="AN86" i="151"/>
  <c r="AN108" i="151"/>
  <c r="AI106" i="151"/>
  <c r="F111" i="151"/>
  <c r="AT112" i="151"/>
  <c r="AT71" i="151"/>
  <c r="AT58" i="151"/>
  <c r="AI67" i="151"/>
  <c r="AN73" i="151"/>
  <c r="F115" i="151"/>
  <c r="AN7" i="151"/>
  <c r="AF87" i="151"/>
  <c r="G19" i="151"/>
  <c r="AT114" i="151"/>
  <c r="G97" i="151"/>
  <c r="AI5" i="151"/>
  <c r="AN88" i="151"/>
  <c r="F110" i="151"/>
  <c r="T63" i="151"/>
  <c r="AI62" i="151"/>
  <c r="AT27" i="151"/>
  <c r="F90" i="151"/>
  <c r="AG56" i="151"/>
  <c r="AF64" i="151"/>
  <c r="AN37" i="151"/>
  <c r="AG71" i="151"/>
  <c r="AT74" i="151"/>
  <c r="AG87" i="151"/>
  <c r="AN90" i="151"/>
  <c r="AI38" i="151"/>
  <c r="AN91" i="151"/>
  <c r="AG72" i="151"/>
  <c r="AT13" i="151"/>
  <c r="F116" i="151"/>
  <c r="AN60" i="151"/>
  <c r="F63" i="151"/>
  <c r="AT56" i="151"/>
  <c r="T36" i="151"/>
  <c r="AI55" i="151"/>
  <c r="AT65" i="151"/>
  <c r="T26" i="151"/>
  <c r="AT80" i="151"/>
  <c r="AN82" i="151"/>
  <c r="AT33" i="151"/>
  <c r="AT55" i="151"/>
  <c r="AU44" i="151"/>
  <c r="AG16" i="151"/>
  <c r="G83" i="151"/>
  <c r="AU63" i="151"/>
  <c r="AG11" i="151"/>
  <c r="AI84" i="151"/>
  <c r="AG80" i="151"/>
  <c r="AF14" i="151"/>
  <c r="AU32" i="151"/>
  <c r="AT110" i="151"/>
  <c r="AN53" i="151"/>
  <c r="AN57" i="151"/>
  <c r="AG115" i="151"/>
  <c r="F56" i="151"/>
  <c r="F88" i="151"/>
  <c r="G105" i="151"/>
  <c r="AF91" i="151"/>
  <c r="AG70" i="151"/>
  <c r="AN78" i="151"/>
  <c r="AT96" i="151"/>
  <c r="AI69" i="151"/>
  <c r="AN10" i="151"/>
  <c r="G46" i="151"/>
  <c r="G7" i="151"/>
  <c r="AU34" i="151"/>
  <c r="T57" i="151"/>
  <c r="AG93" i="151"/>
  <c r="AF12" i="151"/>
  <c r="F74" i="151"/>
  <c r="AT40" i="151"/>
  <c r="AG65" i="151"/>
  <c r="G37" i="151"/>
  <c r="AI60" i="151"/>
  <c r="AT79" i="151"/>
  <c r="F38" i="151"/>
  <c r="AG17" i="151"/>
  <c r="F85" i="151"/>
  <c r="AG100" i="151"/>
  <c r="AT5" i="151"/>
  <c r="AT101" i="151"/>
  <c r="AF92" i="151"/>
  <c r="G58" i="151"/>
  <c r="AI37" i="151"/>
  <c r="AG50" i="151"/>
  <c r="AT23" i="151"/>
  <c r="AT48" i="151"/>
  <c r="AT51" i="151"/>
  <c r="AT102" i="151"/>
  <c r="G44" i="151"/>
  <c r="AG116" i="151"/>
  <c r="F86" i="151"/>
  <c r="AN69" i="151"/>
  <c r="AF114" i="151"/>
  <c r="AU35" i="151"/>
  <c r="F11" i="151"/>
  <c r="AN80" i="151"/>
  <c r="AN55" i="151"/>
  <c r="AF79" i="151"/>
  <c r="AN67" i="151"/>
  <c r="AN27" i="151"/>
  <c r="AU62" i="151"/>
  <c r="AF80" i="151"/>
  <c r="AT60" i="151"/>
  <c r="AT108" i="151"/>
  <c r="F68" i="151"/>
  <c r="F50" i="151"/>
  <c r="AT105" i="151"/>
  <c r="AG81" i="151"/>
  <c r="AT36" i="151"/>
  <c r="AU25" i="151"/>
  <c r="AN112" i="151"/>
  <c r="AI73" i="151"/>
  <c r="G13" i="151"/>
  <c r="AG38" i="151"/>
  <c r="T48" i="151"/>
  <c r="AN68" i="151"/>
  <c r="AT85" i="151"/>
  <c r="AT11" i="151"/>
  <c r="T23" i="151"/>
  <c r="F54" i="151"/>
  <c r="AN12" i="151"/>
  <c r="T40" i="151"/>
  <c r="F42" i="151"/>
  <c r="F92" i="151"/>
  <c r="AG110" i="151"/>
  <c r="AG92" i="151"/>
  <c r="G69" i="151"/>
  <c r="AI13" i="151"/>
  <c r="AT90" i="151"/>
  <c r="AU46" i="151"/>
  <c r="T46" i="151"/>
  <c r="AF94" i="151"/>
  <c r="AG103" i="151"/>
  <c r="AG84" i="151"/>
  <c r="AI105" i="151"/>
  <c r="F81" i="151"/>
  <c r="F17" i="151"/>
  <c r="F75" i="151"/>
  <c r="AI54" i="151"/>
  <c r="AT14" i="151"/>
  <c r="AN79" i="151"/>
  <c r="AU41" i="151"/>
  <c r="AU39" i="151"/>
  <c r="F72" i="151"/>
  <c r="AT10" i="151"/>
  <c r="AG63" i="151"/>
  <c r="AN71" i="151"/>
  <c r="F93" i="151"/>
  <c r="F96" i="151"/>
  <c r="AT70" i="151"/>
  <c r="AF42" i="151"/>
  <c r="AT66" i="151"/>
  <c r="AT73" i="151"/>
  <c r="AI46" i="151"/>
  <c r="F65" i="151"/>
  <c r="AG75" i="151"/>
  <c r="AG96" i="151"/>
  <c r="G73" i="151"/>
  <c r="AT87" i="151"/>
  <c r="F82" i="151"/>
  <c r="AF85" i="151"/>
  <c r="AT29" i="151"/>
  <c r="AN28" i="151"/>
  <c r="AN111" i="151"/>
  <c r="F114" i="151"/>
  <c r="F80" i="151"/>
  <c r="AI95" i="151"/>
  <c r="F102" i="151"/>
  <c r="AN95" i="151"/>
  <c r="AG39" i="151"/>
  <c r="AT69" i="151"/>
  <c r="T24" i="151"/>
  <c r="AF111" i="151"/>
  <c r="AT75" i="151"/>
  <c r="F39" i="151"/>
  <c r="AT30" i="151"/>
  <c r="AF102" i="151"/>
  <c r="G60" i="151"/>
  <c r="AG114" i="151"/>
  <c r="AN74" i="151"/>
  <c r="AG8" i="151"/>
  <c r="AN58" i="151"/>
  <c r="AN87" i="151"/>
  <c r="T79" i="151"/>
  <c r="T62" i="151"/>
  <c r="AI116" i="151"/>
  <c r="T34" i="151"/>
  <c r="AT83" i="151"/>
  <c r="AN14" i="151"/>
  <c r="AF75" i="151"/>
  <c r="AG55" i="151"/>
  <c r="AI48" i="151"/>
  <c r="AN40" i="151"/>
  <c r="T41" i="151"/>
  <c r="AN8" i="151"/>
  <c r="AT95" i="151"/>
  <c r="AU19" i="151"/>
  <c r="G40" i="151"/>
  <c r="AN56" i="151"/>
  <c r="T35" i="151"/>
  <c r="F51" i="151"/>
  <c r="F95" i="151"/>
  <c r="G101" i="151"/>
  <c r="F103" i="151"/>
  <c r="AG91" i="151"/>
  <c r="AN36" i="151"/>
  <c r="AN21" i="151"/>
  <c r="AN114" i="151"/>
  <c r="AG68" i="151"/>
  <c r="AG94" i="151"/>
  <c r="AF110" i="151"/>
  <c r="AF50" i="151"/>
  <c r="AT67" i="151"/>
  <c r="AG12" i="151"/>
  <c r="AI10" i="151"/>
  <c r="AG86" i="151"/>
  <c r="AG108" i="151"/>
  <c r="AN110" i="151"/>
  <c r="AT49" i="151"/>
  <c r="AN48" i="151"/>
  <c r="AT24" i="151"/>
  <c r="AG64" i="151"/>
  <c r="AN59" i="151"/>
  <c r="AN33" i="151"/>
  <c r="AI44" i="151"/>
  <c r="G106" i="151"/>
  <c r="AG104" i="151"/>
  <c r="F55" i="151"/>
  <c r="F64" i="151"/>
  <c r="AG54" i="151"/>
  <c r="AG88" i="151"/>
  <c r="AI109" i="151"/>
  <c r="AN51" i="151"/>
  <c r="AG95" i="151"/>
  <c r="AT57" i="151"/>
  <c r="AT115" i="151"/>
  <c r="AG82" i="151"/>
  <c r="F41" i="151"/>
  <c r="AN85" i="151"/>
  <c r="AT59" i="151"/>
  <c r="AN96" i="151"/>
  <c r="AT91" i="151"/>
  <c r="AG5" i="151"/>
  <c r="AF104" i="151"/>
  <c r="F70" i="151"/>
  <c r="AN29" i="151"/>
  <c r="AN102" i="151"/>
  <c r="F5" i="151"/>
  <c r="F100" i="151"/>
  <c r="AN101" i="151"/>
  <c r="AI63" i="151"/>
  <c r="AI108" i="151"/>
  <c r="AG62" i="151"/>
  <c r="T39" i="151"/>
  <c r="AT92" i="151"/>
  <c r="AN83" i="151"/>
  <c r="G48" i="151"/>
  <c r="AG14" i="151"/>
  <c r="AG112" i="151"/>
  <c r="AT8" i="151"/>
  <c r="F8" i="151"/>
  <c r="AG85" i="151"/>
  <c r="F14" i="151"/>
  <c r="AT28" i="151"/>
  <c r="AI88" i="151"/>
  <c r="AT7" i="151"/>
  <c r="AN30" i="151"/>
  <c r="AN115" i="151"/>
  <c r="AN24" i="151"/>
  <c r="F62" i="151"/>
  <c r="AG111" i="151"/>
  <c r="AT82" i="151"/>
  <c r="AT21" i="151"/>
  <c r="AI101" i="151"/>
  <c r="F84" i="151"/>
  <c r="F16" i="151"/>
  <c r="AN5" i="151"/>
  <c r="AN70" i="151"/>
  <c r="T29" i="27" l="1"/>
  <c r="T42" i="55"/>
  <c r="E29" i="14"/>
  <c r="T29" i="68"/>
  <c r="T29" i="99"/>
  <c r="F42" i="55"/>
  <c r="T29" i="28"/>
  <c r="T29" i="49"/>
  <c r="T29" i="75"/>
  <c r="T29" i="42"/>
  <c r="T29" i="41"/>
  <c r="F29" i="27"/>
  <c r="F29" i="14"/>
  <c r="T29" i="30"/>
  <c r="T29" i="16"/>
  <c r="T29" i="18"/>
  <c r="T29" i="70"/>
  <c r="T29" i="15"/>
  <c r="F29" i="13"/>
  <c r="T29" i="51"/>
  <c r="T29" i="47"/>
  <c r="T29" i="50"/>
  <c r="F42" i="26"/>
  <c r="T42" i="14"/>
  <c r="F42" i="13"/>
  <c r="E42" i="14"/>
  <c r="F42" i="16"/>
  <c r="T42" i="27"/>
  <c r="T42" i="13"/>
  <c r="AN50" i="151"/>
  <c r="F83" i="151"/>
  <c r="AG73" i="151"/>
  <c r="AN63" i="151"/>
  <c r="AN42" i="151"/>
  <c r="AF108" i="151"/>
  <c r="AF109" i="151"/>
  <c r="AN44" i="151"/>
  <c r="AF51" i="151"/>
  <c r="AF40" i="151"/>
  <c r="AF71" i="151"/>
  <c r="AN26" i="151"/>
  <c r="AF16" i="151"/>
  <c r="AN32" i="151"/>
  <c r="AF68" i="151"/>
  <c r="AF55" i="151"/>
  <c r="AF63" i="151"/>
  <c r="AG10" i="151"/>
  <c r="AF88" i="151"/>
  <c r="F19" i="151"/>
  <c r="AF70" i="151"/>
  <c r="AF46" i="151"/>
  <c r="AG69" i="151"/>
  <c r="AN31" i="151"/>
  <c r="F44" i="151"/>
  <c r="AN46" i="151"/>
  <c r="F97" i="151"/>
  <c r="AT34" i="151"/>
  <c r="AT31" i="151"/>
  <c r="F46" i="151"/>
  <c r="AT44" i="151"/>
  <c r="AF112" i="151"/>
  <c r="F7" i="151"/>
  <c r="AF8" i="151"/>
  <c r="AF103" i="151"/>
  <c r="F40" i="151"/>
  <c r="AT38" i="151"/>
  <c r="AF100" i="151"/>
  <c r="AN39" i="151"/>
  <c r="AN19" i="151"/>
  <c r="F73" i="151"/>
  <c r="AT26" i="151"/>
  <c r="AT42" i="151"/>
  <c r="AF38" i="151"/>
  <c r="F13" i="151"/>
  <c r="AF11" i="151"/>
  <c r="AG101" i="151"/>
  <c r="AF96" i="151"/>
  <c r="AT32" i="151"/>
  <c r="AG58" i="151"/>
  <c r="F48" i="151"/>
  <c r="F58" i="151"/>
  <c r="AF73" i="151"/>
  <c r="AG44" i="151"/>
  <c r="AT46" i="151"/>
  <c r="F69" i="151"/>
  <c r="AN62" i="151"/>
  <c r="AF5" i="151"/>
  <c r="AF62" i="151"/>
  <c r="AG106" i="151"/>
  <c r="AF90" i="151"/>
  <c r="AF56" i="151"/>
  <c r="AT50" i="151"/>
  <c r="AF65" i="151"/>
  <c r="AF39" i="151"/>
  <c r="AF97" i="151"/>
  <c r="F106" i="151"/>
  <c r="AF58" i="151"/>
  <c r="AG46" i="151"/>
  <c r="AN34" i="151"/>
  <c r="AG19" i="151"/>
  <c r="AN41" i="151"/>
  <c r="AF74" i="151"/>
  <c r="AT39" i="151"/>
  <c r="AT41" i="151"/>
  <c r="F60" i="151"/>
  <c r="AF95" i="151"/>
  <c r="AG105" i="151"/>
  <c r="AG13" i="151"/>
  <c r="AT25" i="151"/>
  <c r="AF116" i="151"/>
  <c r="AT19" i="151"/>
  <c r="AF10" i="151"/>
  <c r="AG37" i="151"/>
  <c r="AN25" i="151"/>
  <c r="AF54" i="151"/>
  <c r="AF101" i="151"/>
  <c r="F101" i="151"/>
  <c r="AT63" i="151"/>
  <c r="AG60" i="151"/>
  <c r="AF81" i="151"/>
  <c r="AF48" i="151"/>
  <c r="AT35" i="151"/>
  <c r="AF86" i="151"/>
  <c r="AF84" i="151"/>
  <c r="AG83" i="151"/>
  <c r="F37" i="151"/>
  <c r="AG48" i="151"/>
  <c r="AF115" i="151"/>
  <c r="F105" i="151"/>
  <c r="AN38" i="151"/>
  <c r="AN35" i="151"/>
  <c r="AG40" i="151"/>
  <c r="AF17" i="151"/>
  <c r="AF44" i="151"/>
  <c r="AG7" i="151"/>
  <c r="AG97" i="151"/>
  <c r="AT62" i="151"/>
  <c r="AF72" i="151"/>
  <c r="F29" i="16" l="1"/>
  <c r="F29" i="26"/>
  <c r="F42" i="14"/>
  <c r="F42" i="27"/>
  <c r="AF60" i="151"/>
  <c r="AF105" i="151"/>
  <c r="AF69" i="151"/>
  <c r="AF37" i="151"/>
  <c r="AF7" i="151"/>
  <c r="AF83" i="151"/>
  <c r="AF19" i="151"/>
  <c r="AF13" i="151"/>
  <c r="AF106" i="151"/>
  <c r="L42" i="67" l="1"/>
  <c r="M42" i="67"/>
  <c r="W45" i="151"/>
  <c r="X45" i="151"/>
  <c r="E42" i="67" l="1"/>
  <c r="T42" i="67"/>
  <c r="F42" i="67"/>
  <c r="S42" i="67"/>
  <c r="L29" i="67"/>
  <c r="U45" i="151"/>
  <c r="AW45" i="151"/>
  <c r="AX45" i="151"/>
  <c r="S29" i="67" l="1"/>
  <c r="F29" i="67"/>
  <c r="M29" i="67"/>
  <c r="E29" i="67"/>
  <c r="I45" i="151"/>
  <c r="AU45" i="151"/>
  <c r="T45" i="151"/>
  <c r="T29" i="67" l="1"/>
  <c r="AI45" i="151"/>
  <c r="G45" i="151"/>
  <c r="F45" i="151"/>
  <c r="AF45" i="151"/>
  <c r="AN45" i="151"/>
  <c r="AT45" i="151"/>
  <c r="AG45" i="151"/>
  <c r="L42" i="32" l="1"/>
  <c r="S42" i="32" l="1"/>
  <c r="L42" i="36"/>
  <c r="E42" i="32"/>
  <c r="L42" i="11" l="1"/>
  <c r="S42" i="11"/>
  <c r="W44" i="36"/>
  <c r="S42" i="36"/>
  <c r="E42" i="11" l="1"/>
  <c r="W33" i="36"/>
  <c r="E42" i="36"/>
  <c r="W42" i="36" s="1"/>
  <c r="W43" i="36"/>
  <c r="L29" i="32"/>
  <c r="E29" i="32"/>
  <c r="S29" i="32" l="1"/>
  <c r="S29" i="36"/>
  <c r="E29" i="36"/>
  <c r="W30" i="36"/>
  <c r="W32" i="36"/>
  <c r="L29" i="36"/>
  <c r="L29" i="11" l="1"/>
  <c r="W29" i="36"/>
  <c r="W15" i="151"/>
  <c r="W43" i="151"/>
  <c r="X15" i="151"/>
  <c r="X43" i="151"/>
  <c r="S29" i="11" l="1"/>
  <c r="F29" i="32"/>
  <c r="M42" i="32"/>
  <c r="X40" i="36"/>
  <c r="AW15" i="151"/>
  <c r="AW43" i="151"/>
  <c r="AX15" i="151"/>
  <c r="U43" i="151"/>
  <c r="I15" i="151"/>
  <c r="AX43" i="151"/>
  <c r="U15" i="151"/>
  <c r="F42" i="36" l="1"/>
  <c r="X32" i="36"/>
  <c r="T42" i="32"/>
  <c r="M42" i="36"/>
  <c r="E29" i="11"/>
  <c r="X33" i="36"/>
  <c r="M29" i="32"/>
  <c r="M29" i="36"/>
  <c r="F42" i="32"/>
  <c r="X44" i="36"/>
  <c r="G15" i="151"/>
  <c r="AU15" i="151"/>
  <c r="AI15" i="151"/>
  <c r="AU43" i="151"/>
  <c r="T15" i="151"/>
  <c r="T43" i="151"/>
  <c r="X30" i="36" l="1"/>
  <c r="F29" i="36"/>
  <c r="T29" i="36"/>
  <c r="T42" i="36"/>
  <c r="X42" i="36" s="1"/>
  <c r="T29" i="32"/>
  <c r="X43" i="36"/>
  <c r="F15" i="151"/>
  <c r="AG15" i="151"/>
  <c r="AN15" i="151"/>
  <c r="AT43" i="151"/>
  <c r="AT15" i="151"/>
  <c r="AN43" i="151"/>
  <c r="X29" i="36" l="1"/>
  <c r="AF15" i="151"/>
  <c r="M42" i="11" l="1"/>
  <c r="F42" i="11" l="1"/>
  <c r="T42" i="11"/>
  <c r="M29" i="11"/>
  <c r="T22" i="151"/>
  <c r="T29" i="11" l="1"/>
  <c r="AT22" i="151"/>
  <c r="AN22" i="151"/>
  <c r="F29" i="11" l="1"/>
  <c r="AI31" i="151"/>
  <c r="G26" i="151"/>
  <c r="I57" i="151"/>
  <c r="F49" i="151"/>
  <c r="AG43" i="151"/>
  <c r="F24" i="151"/>
  <c r="F29" i="151"/>
  <c r="F34" i="151"/>
  <c r="I43" i="151"/>
  <c r="G34" i="151"/>
  <c r="I26" i="151"/>
  <c r="AG57" i="151"/>
  <c r="G21" i="151"/>
  <c r="AF27" i="151"/>
  <c r="AI34" i="151"/>
  <c r="I25" i="151"/>
  <c r="I34" i="151"/>
  <c r="G53" i="151"/>
  <c r="F43" i="151"/>
  <c r="AI53" i="151"/>
  <c r="AG27" i="151"/>
  <c r="G67" i="151"/>
  <c r="I30" i="151"/>
  <c r="AI25" i="151"/>
  <c r="I27" i="151"/>
  <c r="I21" i="151"/>
  <c r="F30" i="151"/>
  <c r="AG29" i="151"/>
  <c r="F26" i="151"/>
  <c r="AG53" i="151"/>
  <c r="G22" i="151"/>
  <c r="AI29" i="151"/>
  <c r="AI26" i="151"/>
  <c r="F27" i="151"/>
  <c r="AI28" i="151"/>
  <c r="AG67" i="151"/>
  <c r="I22" i="151"/>
  <c r="I28" i="151"/>
  <c r="I78" i="151"/>
  <c r="AG31" i="151"/>
  <c r="AI24" i="151"/>
  <c r="F78" i="151"/>
  <c r="AG78" i="151"/>
  <c r="AG24" i="151"/>
  <c r="AG34" i="151"/>
  <c r="AF49" i="151"/>
  <c r="F59" i="151"/>
  <c r="F67" i="151"/>
  <c r="I59" i="151"/>
  <c r="AI59" i="151"/>
  <c r="G23" i="151"/>
  <c r="AG23" i="151"/>
  <c r="AG36" i="151"/>
  <c r="F57" i="151"/>
  <c r="AG30" i="151"/>
  <c r="F53" i="151"/>
  <c r="F33" i="151"/>
  <c r="G27" i="151"/>
  <c r="AF67" i="151"/>
  <c r="G32" i="151"/>
  <c r="AI22" i="151"/>
  <c r="I36" i="151"/>
  <c r="AI78" i="151"/>
  <c r="AF59" i="151"/>
  <c r="F23" i="151"/>
  <c r="AG49" i="151"/>
  <c r="G49" i="151"/>
  <c r="AG33" i="151"/>
  <c r="AI32" i="151"/>
  <c r="AG25" i="151"/>
  <c r="AF29" i="151"/>
  <c r="AI49" i="151"/>
  <c r="F31" i="151"/>
  <c r="AG32" i="151"/>
  <c r="AF23" i="151"/>
  <c r="L84" i="151"/>
  <c r="AI27" i="151"/>
  <c r="I49" i="151"/>
  <c r="AF25" i="151"/>
  <c r="AI23" i="151"/>
  <c r="AG59" i="151"/>
  <c r="F32" i="151"/>
  <c r="L102" i="151"/>
  <c r="G25" i="151"/>
  <c r="AI43" i="151"/>
  <c r="I33" i="151"/>
  <c r="AF30" i="151"/>
  <c r="AG28" i="151"/>
  <c r="AI57" i="151"/>
  <c r="L58" i="151"/>
  <c r="G57" i="151"/>
  <c r="AI30" i="151"/>
  <c r="G59" i="151"/>
  <c r="AG26" i="151"/>
  <c r="I31" i="151"/>
  <c r="L12" i="151"/>
  <c r="G28" i="151"/>
  <c r="G29" i="151"/>
  <c r="I53" i="151"/>
  <c r="AL58" i="151"/>
  <c r="I23" i="151"/>
  <c r="G36" i="151"/>
  <c r="I29" i="151"/>
  <c r="F25" i="151"/>
  <c r="G24" i="151"/>
  <c r="AI36" i="151"/>
  <c r="AL102" i="151"/>
  <c r="G30" i="151"/>
  <c r="G78" i="151"/>
  <c r="G43" i="151"/>
  <c r="AI33" i="151"/>
  <c r="AL84" i="151"/>
  <c r="G31" i="151"/>
  <c r="I24" i="151"/>
  <c r="AL12" i="151"/>
  <c r="I32" i="151"/>
  <c r="G33" i="151"/>
  <c r="F36" i="151"/>
  <c r="F28" i="151"/>
  <c r="AF78" i="151"/>
  <c r="AI21" i="151"/>
  <c r="AF43" i="151"/>
  <c r="AI66" i="151"/>
  <c r="G35" i="151"/>
  <c r="AF34" i="151"/>
  <c r="AF36" i="151"/>
  <c r="AF32" i="151"/>
  <c r="AF33" i="151"/>
  <c r="AF31" i="151"/>
  <c r="AF57" i="151"/>
  <c r="AF24" i="151"/>
  <c r="AG22" i="151"/>
  <c r="AF28" i="151"/>
  <c r="F21" i="151"/>
  <c r="I66" i="151"/>
  <c r="AF26" i="151"/>
  <c r="F22" i="151"/>
  <c r="AG21" i="151"/>
  <c r="AF53" i="151"/>
  <c r="G66" i="151"/>
  <c r="AF21" i="151"/>
  <c r="AF22" i="151"/>
  <c r="I35" i="151"/>
  <c r="AF66" i="151"/>
  <c r="AG35" i="151"/>
  <c r="AG66" i="151"/>
  <c r="F66" i="151"/>
  <c r="F35" i="151"/>
  <c r="AI35" i="151"/>
  <c r="AF35" i="151"/>
  <c r="F25" i="72" l="1"/>
  <c r="F25" i="31"/>
  <c r="F25" i="34"/>
  <c r="F25" i="51"/>
  <c r="F25" i="159"/>
  <c r="F25" i="168"/>
  <c r="F25" i="97"/>
  <c r="F25" i="19"/>
  <c r="F25" i="13"/>
  <c r="F25" i="156"/>
  <c r="F25" i="23"/>
  <c r="F25" i="109"/>
  <c r="F25" i="21"/>
  <c r="F25" i="103"/>
  <c r="F25" i="166"/>
  <c r="F25" i="171"/>
  <c r="F25" i="50"/>
  <c r="F25" i="87"/>
  <c r="F25" i="105"/>
  <c r="F25" i="17"/>
  <c r="F25" i="69"/>
  <c r="F25" i="67"/>
  <c r="F25" i="114"/>
  <c r="Q29" i="151"/>
  <c r="Q38" i="151"/>
  <c r="Q41" i="151"/>
  <c r="Q69" i="151"/>
  <c r="Q78" i="151"/>
  <c r="Q26" i="151"/>
  <c r="Q87" i="151"/>
  <c r="Q54" i="151"/>
  <c r="Q49" i="151"/>
  <c r="Q5" i="151"/>
  <c r="Q27" i="151"/>
  <c r="Q109" i="151"/>
  <c r="Q28" i="151"/>
  <c r="Q44" i="151"/>
  <c r="Q45" i="151"/>
  <c r="Q12" i="151"/>
  <c r="Q39" i="151"/>
  <c r="Q72" i="151"/>
  <c r="Q67" i="151"/>
  <c r="Q86" i="151"/>
  <c r="Q85" i="151"/>
  <c r="Q56" i="151"/>
  <c r="Q114" i="151"/>
  <c r="Q23" i="151"/>
  <c r="Q70" i="151"/>
  <c r="Q59" i="151"/>
  <c r="Q101" i="151"/>
  <c r="Q95" i="151"/>
  <c r="Q96" i="151"/>
  <c r="F25" i="71" l="1"/>
  <c r="F25" i="155"/>
  <c r="F25" i="169"/>
  <c r="F25" i="49"/>
  <c r="F25" i="96"/>
  <c r="F25" i="20"/>
  <c r="F25" i="82"/>
  <c r="F25" i="41"/>
  <c r="F25" i="115"/>
  <c r="F25" i="95"/>
  <c r="F25" i="16"/>
  <c r="F25" i="102"/>
  <c r="F25" i="120"/>
  <c r="F25" i="15"/>
  <c r="F25" i="48"/>
  <c r="F25" i="112"/>
  <c r="F25" i="170"/>
  <c r="F25" i="111"/>
  <c r="F25" i="35"/>
  <c r="F25" i="42"/>
  <c r="F25" i="122"/>
  <c r="F25" i="83"/>
  <c r="F25" i="62"/>
  <c r="F25" i="76"/>
  <c r="F25" i="124"/>
  <c r="F25" i="60"/>
  <c r="F25" i="26"/>
  <c r="F25" i="27"/>
  <c r="F25" i="158"/>
  <c r="F25" i="118"/>
  <c r="F25" i="137"/>
  <c r="F25" i="150"/>
  <c r="F25" i="37"/>
  <c r="F25" i="59"/>
  <c r="F25" i="90"/>
  <c r="F25" i="98"/>
  <c r="F25" i="121"/>
  <c r="F25" i="88"/>
  <c r="F25" i="140"/>
  <c r="F25" i="57"/>
  <c r="F25" i="47"/>
  <c r="F25" i="22"/>
  <c r="F25" i="65"/>
  <c r="F25" i="89"/>
  <c r="Q7" i="151"/>
  <c r="Q110" i="151"/>
  <c r="Q34" i="151"/>
  <c r="Q10" i="151"/>
  <c r="Q46" i="151"/>
  <c r="Q14" i="151"/>
  <c r="AQ5" i="151"/>
  <c r="AQ109" i="151"/>
  <c r="Q75" i="151"/>
  <c r="Q55" i="151"/>
  <c r="K77" i="151"/>
  <c r="AQ72" i="151"/>
  <c r="Q37" i="151"/>
  <c r="Q24" i="151"/>
  <c r="AQ78" i="151"/>
  <c r="Q105" i="151"/>
  <c r="Q77" i="151"/>
  <c r="Q53" i="151"/>
  <c r="AQ114" i="151"/>
  <c r="Q97" i="151"/>
  <c r="AQ101" i="151"/>
  <c r="Q84" i="151"/>
  <c r="AQ27" i="151"/>
  <c r="AQ95" i="151"/>
  <c r="AQ45" i="151"/>
  <c r="Q17" i="151"/>
  <c r="AQ56" i="151"/>
  <c r="AQ39" i="151"/>
  <c r="AQ28" i="151"/>
  <c r="Q104" i="151"/>
  <c r="Q94" i="151"/>
  <c r="AQ96" i="151"/>
  <c r="AQ59" i="151"/>
  <c r="Q80" i="151"/>
  <c r="Q92" i="151"/>
  <c r="AQ38" i="151"/>
  <c r="Q73" i="151"/>
  <c r="Q32" i="151"/>
  <c r="Q57" i="151"/>
  <c r="AQ12" i="151"/>
  <c r="Q62" i="151"/>
  <c r="AQ23" i="151"/>
  <c r="Q25" i="151"/>
  <c r="Q100" i="151"/>
  <c r="Q115" i="151"/>
  <c r="Q64" i="151"/>
  <c r="AQ70" i="151"/>
  <c r="Q51" i="151"/>
  <c r="Q116" i="151"/>
  <c r="Q71" i="151"/>
  <c r="Q93" i="151"/>
  <c r="Q30" i="151"/>
  <c r="Q58" i="151"/>
  <c r="Q90" i="151"/>
  <c r="Q112" i="151"/>
  <c r="Q66" i="151"/>
  <c r="AQ41" i="151"/>
  <c r="Q111" i="151"/>
  <c r="Q83" i="151"/>
  <c r="Q31" i="151"/>
  <c r="AQ29" i="151"/>
  <c r="AQ44" i="151"/>
  <c r="Q108" i="151"/>
  <c r="Q50" i="151"/>
  <c r="AQ49" i="151"/>
  <c r="Q15" i="151"/>
  <c r="Q88" i="151"/>
  <c r="AQ69" i="151"/>
  <c r="Q19" i="151"/>
  <c r="AQ67" i="151"/>
  <c r="AQ26" i="151"/>
  <c r="AQ54" i="151"/>
  <c r="Q16" i="151"/>
  <c r="Q103" i="151"/>
  <c r="Q63" i="151"/>
  <c r="Q40" i="151"/>
  <c r="AQ85" i="151"/>
  <c r="Q11" i="151"/>
  <c r="Q68" i="151"/>
  <c r="Q74" i="151"/>
  <c r="Q36" i="151"/>
  <c r="Q102" i="151"/>
  <c r="Q60" i="151"/>
  <c r="Q42" i="151"/>
  <c r="Q79" i="151"/>
  <c r="Q81" i="151"/>
  <c r="Q8" i="151"/>
  <c r="AQ86" i="151"/>
  <c r="Q91" i="151"/>
  <c r="AQ87" i="151"/>
  <c r="Q13" i="151"/>
  <c r="Q82" i="151"/>
  <c r="F25" i="68" l="1"/>
  <c r="F25" i="38"/>
  <c r="F25" i="25"/>
  <c r="F25" i="81"/>
  <c r="F25" i="75"/>
  <c r="F25" i="139"/>
  <c r="F25" i="70"/>
  <c r="F25" i="108"/>
  <c r="F25" i="9"/>
  <c r="F25" i="24"/>
  <c r="F25" i="167"/>
  <c r="F25" i="110"/>
  <c r="F25" i="44"/>
  <c r="F25" i="86"/>
  <c r="F25" i="85"/>
  <c r="F25" i="14"/>
  <c r="F25" i="58"/>
  <c r="F25" i="28"/>
  <c r="F25" i="99"/>
  <c r="F25" i="93"/>
  <c r="F25" i="30"/>
  <c r="F25" i="92"/>
  <c r="F25" i="123"/>
  <c r="F25" i="106"/>
  <c r="F25" i="101"/>
  <c r="F25" i="8"/>
  <c r="F25" i="63"/>
  <c r="F25" i="55"/>
  <c r="F25" i="39"/>
  <c r="F19" i="170"/>
  <c r="F14" i="170" s="1"/>
  <c r="F25" i="157"/>
  <c r="F25" i="64"/>
  <c r="F25" i="77"/>
  <c r="M19" i="158"/>
  <c r="M19" i="169"/>
  <c r="M19" i="157"/>
  <c r="F19" i="121"/>
  <c r="F14" i="121" s="1"/>
  <c r="F25" i="80"/>
  <c r="F19" i="108"/>
  <c r="F19" i="167"/>
  <c r="F19" i="137"/>
  <c r="F14" i="137" s="1"/>
  <c r="F19" i="78"/>
  <c r="F19" i="86"/>
  <c r="F19" i="120"/>
  <c r="F14" i="120" s="1"/>
  <c r="F19" i="123"/>
  <c r="F19" i="112"/>
  <c r="F14" i="112" s="1"/>
  <c r="F25" i="32"/>
  <c r="F19" i="124"/>
  <c r="F14" i="124" s="1"/>
  <c r="F25" i="33"/>
  <c r="F19" i="119"/>
  <c r="F19" i="106"/>
  <c r="F19" i="158"/>
  <c r="F14" i="158" s="1"/>
  <c r="F19" i="88"/>
  <c r="F14" i="88" s="1"/>
  <c r="F19" i="80"/>
  <c r="F14" i="80" s="1"/>
  <c r="F19" i="89"/>
  <c r="F14" i="89" s="1"/>
  <c r="F19" i="37"/>
  <c r="F14" i="37" s="1"/>
  <c r="F19" i="160"/>
  <c r="F19" i="169"/>
  <c r="F14" i="169" s="1"/>
  <c r="F19" i="9"/>
  <c r="F14" i="9" s="1"/>
  <c r="Q106" i="151"/>
  <c r="AQ55" i="151"/>
  <c r="AQ94" i="151"/>
  <c r="K73" i="151"/>
  <c r="D75" i="163"/>
  <c r="D48" i="163"/>
  <c r="AQ90" i="151"/>
  <c r="K92" i="151"/>
  <c r="AQ110" i="151"/>
  <c r="K94" i="151"/>
  <c r="AQ82" i="151"/>
  <c r="AQ34" i="151"/>
  <c r="K85" i="151"/>
  <c r="AQ115" i="151"/>
  <c r="AK77" i="151"/>
  <c r="K14" i="151"/>
  <c r="K44" i="151"/>
  <c r="E111" i="165"/>
  <c r="AQ63" i="151"/>
  <c r="AQ36" i="151"/>
  <c r="AQ88" i="151"/>
  <c r="AQ66" i="151"/>
  <c r="K79" i="151"/>
  <c r="AQ25" i="151"/>
  <c r="E69" i="165"/>
  <c r="K83" i="151"/>
  <c r="AQ64" i="151"/>
  <c r="AQ8" i="151"/>
  <c r="K93" i="151"/>
  <c r="AQ108" i="151"/>
  <c r="K105" i="151"/>
  <c r="E71" i="165"/>
  <c r="AQ79" i="151"/>
  <c r="K97" i="151"/>
  <c r="AQ50" i="151"/>
  <c r="AQ74" i="151"/>
  <c r="E117" i="165"/>
  <c r="AQ57" i="151"/>
  <c r="D79" i="163"/>
  <c r="Q43" i="151"/>
  <c r="AQ30" i="151"/>
  <c r="K64" i="151"/>
  <c r="AQ60" i="151"/>
  <c r="E68" i="165"/>
  <c r="E104" i="165"/>
  <c r="D96" i="163"/>
  <c r="AQ46" i="151"/>
  <c r="K109" i="151"/>
  <c r="K95" i="151"/>
  <c r="AQ31" i="151"/>
  <c r="AQ73" i="151"/>
  <c r="AQ19" i="151"/>
  <c r="K110" i="151"/>
  <c r="K58" i="151"/>
  <c r="D66" i="163"/>
  <c r="K81" i="151"/>
  <c r="AQ42" i="151"/>
  <c r="AQ13" i="151"/>
  <c r="K100" i="151"/>
  <c r="K90" i="151"/>
  <c r="AQ11" i="151"/>
  <c r="D67" i="163"/>
  <c r="E110" i="165"/>
  <c r="AQ84" i="151"/>
  <c r="K104" i="151"/>
  <c r="AQ77" i="151"/>
  <c r="K50" i="151"/>
  <c r="K71" i="151"/>
  <c r="AQ40" i="151"/>
  <c r="K55" i="151"/>
  <c r="AQ103" i="151"/>
  <c r="K82" i="151"/>
  <c r="AQ37" i="151"/>
  <c r="AQ100" i="151"/>
  <c r="K103" i="151"/>
  <c r="Q21" i="151"/>
  <c r="D120" i="163"/>
  <c r="K106" i="151"/>
  <c r="E48" i="165"/>
  <c r="AQ10" i="151"/>
  <c r="E83" i="165"/>
  <c r="AQ112" i="151"/>
  <c r="E100" i="165"/>
  <c r="AQ92" i="151"/>
  <c r="K67" i="151"/>
  <c r="K80" i="151"/>
  <c r="K112" i="151"/>
  <c r="AQ97" i="151"/>
  <c r="K62" i="151"/>
  <c r="D101" i="163"/>
  <c r="K66" i="151"/>
  <c r="AQ68" i="151"/>
  <c r="D111" i="163"/>
  <c r="K91" i="151"/>
  <c r="AQ91" i="151"/>
  <c r="AQ15" i="151"/>
  <c r="AQ24" i="151"/>
  <c r="AQ51" i="151"/>
  <c r="AQ75" i="151"/>
  <c r="K56" i="151"/>
  <c r="E49" i="165"/>
  <c r="K75" i="151"/>
  <c r="K74" i="151"/>
  <c r="K88" i="151"/>
  <c r="D49" i="163"/>
  <c r="AQ62" i="151"/>
  <c r="D69" i="163"/>
  <c r="K40" i="151"/>
  <c r="K65" i="151"/>
  <c r="Q48" i="151"/>
  <c r="AQ16" i="151"/>
  <c r="AQ71" i="151"/>
  <c r="AQ93" i="151"/>
  <c r="D112" i="163"/>
  <c r="AQ116" i="151"/>
  <c r="K87" i="151"/>
  <c r="AQ80" i="151"/>
  <c r="AQ83" i="151"/>
  <c r="AQ105" i="151"/>
  <c r="K108" i="151"/>
  <c r="AQ102" i="151"/>
  <c r="K111" i="151"/>
  <c r="AQ111" i="151"/>
  <c r="AQ81" i="151"/>
  <c r="AQ14" i="151"/>
  <c r="AQ32" i="151"/>
  <c r="AQ53" i="151"/>
  <c r="AQ104" i="151"/>
  <c r="AQ7" i="151"/>
  <c r="AQ17" i="151"/>
  <c r="AQ58" i="151"/>
  <c r="E77" i="165"/>
  <c r="T19" i="157" l="1"/>
  <c r="M19" i="85"/>
  <c r="M19" i="123"/>
  <c r="M19" i="88"/>
  <c r="F14" i="123"/>
  <c r="X26" i="36"/>
  <c r="F25" i="36"/>
  <c r="F19" i="49"/>
  <c r="F14" i="49" s="1"/>
  <c r="F19" i="85"/>
  <c r="F14" i="85" s="1"/>
  <c r="F25" i="160"/>
  <c r="F14" i="160" s="1"/>
  <c r="M19" i="124"/>
  <c r="M19" i="86"/>
  <c r="F19" i="118"/>
  <c r="F14" i="118" s="1"/>
  <c r="M19" i="35"/>
  <c r="M19" i="167"/>
  <c r="M19" i="118"/>
  <c r="F19" i="90"/>
  <c r="F14" i="90" s="1"/>
  <c r="F19" i="35"/>
  <c r="F14" i="35" s="1"/>
  <c r="M19" i="92"/>
  <c r="M19" i="63"/>
  <c r="M19" i="89"/>
  <c r="F19" i="157"/>
  <c r="M19" i="137"/>
  <c r="F14" i="106"/>
  <c r="F19" i="92"/>
  <c r="F14" i="92" s="1"/>
  <c r="F19" i="63"/>
  <c r="F19" i="83"/>
  <c r="F14" i="83" s="1"/>
  <c r="F14" i="86"/>
  <c r="M19" i="114"/>
  <c r="F19" i="95"/>
  <c r="F14" i="95" s="1"/>
  <c r="F19" i="96"/>
  <c r="F14" i="96" s="1"/>
  <c r="F19" i="102"/>
  <c r="F14" i="102" s="1"/>
  <c r="M19" i="121"/>
  <c r="F19" i="114"/>
  <c r="F14" i="114" s="1"/>
  <c r="F19" i="111"/>
  <c r="F14" i="111" s="1"/>
  <c r="F19" i="87"/>
  <c r="F14" i="87" s="1"/>
  <c r="F14" i="108"/>
  <c r="M19" i="68"/>
  <c r="F19" i="64"/>
  <c r="F14" i="64" s="1"/>
  <c r="M19" i="122"/>
  <c r="F19" i="155"/>
  <c r="F14" i="155" s="1"/>
  <c r="F14" i="157"/>
  <c r="F19" i="68"/>
  <c r="F14" i="68" s="1"/>
  <c r="F19" i="122"/>
  <c r="F14" i="122" s="1"/>
  <c r="F19" i="65"/>
  <c r="F14" i="65" s="1"/>
  <c r="F14" i="63"/>
  <c r="F14" i="167"/>
  <c r="T19" i="169"/>
  <c r="T19" i="158"/>
  <c r="M19" i="108"/>
  <c r="M19" i="103"/>
  <c r="M19" i="81"/>
  <c r="F19" i="150"/>
  <c r="F14" i="150" s="1"/>
  <c r="M19" i="75"/>
  <c r="F19" i="69"/>
  <c r="F14" i="69" s="1"/>
  <c r="F19" i="103"/>
  <c r="F14" i="103" s="1"/>
  <c r="F19" i="76"/>
  <c r="F14" i="76" s="1"/>
  <c r="F19" i="81"/>
  <c r="F14" i="81" s="1"/>
  <c r="F19" i="93"/>
  <c r="F14" i="93" s="1"/>
  <c r="F25" i="12"/>
  <c r="F19" i="75"/>
  <c r="F14" i="75" s="1"/>
  <c r="M19" i="168"/>
  <c r="F19" i="59"/>
  <c r="F14" i="59" s="1"/>
  <c r="F19" i="82"/>
  <c r="F14" i="82" s="1"/>
  <c r="M19" i="77"/>
  <c r="F19" i="159"/>
  <c r="F14" i="159" s="1"/>
  <c r="F19" i="39"/>
  <c r="F14" i="39" s="1"/>
  <c r="F19" i="14"/>
  <c r="F14" i="14" s="1"/>
  <c r="F25" i="78"/>
  <c r="F14" i="78" s="1"/>
  <c r="F19" i="99"/>
  <c r="F14" i="99" s="1"/>
  <c r="F19" i="50"/>
  <c r="F14" i="50" s="1"/>
  <c r="F19" i="67"/>
  <c r="F14" i="67" s="1"/>
  <c r="F19" i="72"/>
  <c r="F14" i="72" s="1"/>
  <c r="F19" i="20"/>
  <c r="F14" i="20" s="1"/>
  <c r="F19" i="38"/>
  <c r="F14" i="38" s="1"/>
  <c r="F19" i="42"/>
  <c r="F14" i="42" s="1"/>
  <c r="F19" i="166"/>
  <c r="F14" i="166" s="1"/>
  <c r="F19" i="60"/>
  <c r="F14" i="60" s="1"/>
  <c r="F19" i="139"/>
  <c r="F14" i="139" s="1"/>
  <c r="F19" i="28"/>
  <c r="F14" i="28" s="1"/>
  <c r="F19" i="18"/>
  <c r="F19" i="62"/>
  <c r="F14" i="62" s="1"/>
  <c r="F19" i="101"/>
  <c r="F14" i="101" s="1"/>
  <c r="F19" i="140"/>
  <c r="F14" i="140" s="1"/>
  <c r="F19" i="71"/>
  <c r="F14" i="71" s="1"/>
  <c r="F19" i="19"/>
  <c r="F14" i="19" s="1"/>
  <c r="F19" i="115"/>
  <c r="F14" i="115" s="1"/>
  <c r="F19" i="32"/>
  <c r="F14" i="32" s="1"/>
  <c r="F19" i="109"/>
  <c r="F14" i="109" s="1"/>
  <c r="F19" i="8"/>
  <c r="F14" i="8" s="1"/>
  <c r="J64" i="151"/>
  <c r="D108" i="163"/>
  <c r="E58" i="165"/>
  <c r="AK79" i="151"/>
  <c r="K26" i="151"/>
  <c r="D39" i="163"/>
  <c r="J85" i="151"/>
  <c r="K68" i="151"/>
  <c r="AK62" i="151"/>
  <c r="K31" i="151"/>
  <c r="K84" i="151"/>
  <c r="D119" i="163"/>
  <c r="E33" i="165"/>
  <c r="E70" i="165"/>
  <c r="J93" i="151"/>
  <c r="D87" i="163"/>
  <c r="J81" i="151"/>
  <c r="E65" i="165"/>
  <c r="E6" i="165"/>
  <c r="E91" i="165"/>
  <c r="J100" i="151"/>
  <c r="D62" i="163"/>
  <c r="K35" i="151"/>
  <c r="AK65" i="151"/>
  <c r="AK94" i="151"/>
  <c r="E112" i="165"/>
  <c r="K32" i="151"/>
  <c r="AK110" i="151"/>
  <c r="K23" i="151"/>
  <c r="AK58" i="151"/>
  <c r="K38" i="151"/>
  <c r="D77" i="163"/>
  <c r="AK112" i="151"/>
  <c r="D7" i="163"/>
  <c r="AK91" i="151"/>
  <c r="K8" i="151"/>
  <c r="AK97" i="151"/>
  <c r="E39" i="165"/>
  <c r="E7" i="165"/>
  <c r="E82" i="165"/>
  <c r="D20" i="163"/>
  <c r="D97" i="163"/>
  <c r="D70" i="163"/>
  <c r="D73" i="163"/>
  <c r="D80" i="163"/>
  <c r="K86" i="151"/>
  <c r="K102" i="151"/>
  <c r="K51" i="151"/>
  <c r="J110" i="151"/>
  <c r="K72" i="151"/>
  <c r="K53" i="151"/>
  <c r="AK44" i="151"/>
  <c r="E80" i="165"/>
  <c r="D33" i="163"/>
  <c r="AK92" i="151"/>
  <c r="E107" i="165"/>
  <c r="AK74" i="151"/>
  <c r="Q33" i="151"/>
  <c r="E16" i="165"/>
  <c r="E61" i="165"/>
  <c r="AK106" i="151"/>
  <c r="AK111" i="151"/>
  <c r="E81" i="165"/>
  <c r="J74" i="151"/>
  <c r="K19" i="151"/>
  <c r="AK73" i="151"/>
  <c r="E17" i="165"/>
  <c r="E118" i="165"/>
  <c r="E78" i="165"/>
  <c r="E98" i="165"/>
  <c r="D5" i="163"/>
  <c r="AK81" i="151"/>
  <c r="AQ106" i="151"/>
  <c r="K69" i="151"/>
  <c r="K70" i="151"/>
  <c r="K42" i="151"/>
  <c r="Q65" i="151"/>
  <c r="AQ48" i="151"/>
  <c r="E37" i="165"/>
  <c r="E88" i="165"/>
  <c r="D98" i="163"/>
  <c r="AK109" i="151"/>
  <c r="D103" i="163"/>
  <c r="D121" i="163"/>
  <c r="K114" i="151"/>
  <c r="D60" i="163"/>
  <c r="K115" i="151"/>
  <c r="K28" i="151"/>
  <c r="K13" i="151"/>
  <c r="K15" i="151"/>
  <c r="J82" i="151"/>
  <c r="D109" i="163"/>
  <c r="E20" i="165"/>
  <c r="E101" i="165"/>
  <c r="E15" i="165"/>
  <c r="D10" i="163"/>
  <c r="D38" i="163"/>
  <c r="E92" i="165"/>
  <c r="K34" i="151"/>
  <c r="K101" i="151"/>
  <c r="K45" i="151"/>
  <c r="J55" i="151"/>
  <c r="AK103" i="151"/>
  <c r="D110" i="163"/>
  <c r="D72" i="163"/>
  <c r="AK108" i="151"/>
  <c r="J56" i="151"/>
  <c r="J111" i="151"/>
  <c r="E56" i="165"/>
  <c r="J90" i="151"/>
  <c r="D116" i="163"/>
  <c r="E62" i="165"/>
  <c r="K116" i="151"/>
  <c r="AK14" i="151"/>
  <c r="K11" i="151"/>
  <c r="D86" i="163"/>
  <c r="K43" i="151"/>
  <c r="K59" i="151"/>
  <c r="E66" i="165"/>
  <c r="D17" i="163"/>
  <c r="AK56" i="151"/>
  <c r="AK50" i="151"/>
  <c r="D37" i="163"/>
  <c r="E102" i="165"/>
  <c r="D46" i="163"/>
  <c r="E105" i="165"/>
  <c r="AK55" i="151"/>
  <c r="D92" i="163"/>
  <c r="AK90" i="151"/>
  <c r="E5" i="165"/>
  <c r="AK85" i="151"/>
  <c r="AQ21" i="151"/>
  <c r="AK80" i="151"/>
  <c r="D102" i="163"/>
  <c r="K63" i="151"/>
  <c r="K60" i="151"/>
  <c r="J58" i="151"/>
  <c r="K24" i="151"/>
  <c r="E90" i="165"/>
  <c r="AK66" i="151"/>
  <c r="E120" i="165"/>
  <c r="K17" i="151"/>
  <c r="D68" i="163"/>
  <c r="J97" i="151"/>
  <c r="E93" i="165"/>
  <c r="E60" i="165"/>
  <c r="E74" i="165"/>
  <c r="D61" i="163"/>
  <c r="J80" i="151"/>
  <c r="E113" i="165"/>
  <c r="E55" i="165"/>
  <c r="D57" i="163"/>
  <c r="E75" i="165"/>
  <c r="K16" i="151"/>
  <c r="D71" i="163"/>
  <c r="D16" i="163"/>
  <c r="D55" i="163"/>
  <c r="D115" i="163"/>
  <c r="E23" i="165"/>
  <c r="AQ43" i="151"/>
  <c r="D91" i="163"/>
  <c r="D7" i="164"/>
  <c r="D15" i="163"/>
  <c r="E72" i="165"/>
  <c r="J62" i="151"/>
  <c r="K96" i="151"/>
  <c r="D43" i="163"/>
  <c r="D64" i="163"/>
  <c r="AK82" i="151"/>
  <c r="D41" i="163"/>
  <c r="E94" i="165"/>
  <c r="E63" i="165"/>
  <c r="E76" i="165"/>
  <c r="E43" i="165"/>
  <c r="D59" i="163"/>
  <c r="E84" i="165"/>
  <c r="K10" i="151"/>
  <c r="D114" i="163"/>
  <c r="AK95" i="151"/>
  <c r="AK100" i="151"/>
  <c r="D78" i="163"/>
  <c r="E86" i="165"/>
  <c r="E106" i="165"/>
  <c r="AK64" i="151"/>
  <c r="K46" i="151"/>
  <c r="J66" i="151"/>
  <c r="D118" i="163"/>
  <c r="AK67" i="151"/>
  <c r="E38" i="165"/>
  <c r="D65" i="163"/>
  <c r="AK75" i="151"/>
  <c r="J104" i="151"/>
  <c r="E46" i="165"/>
  <c r="E41" i="165"/>
  <c r="AK105" i="151"/>
  <c r="D89" i="163"/>
  <c r="AK93" i="151"/>
  <c r="E59" i="165"/>
  <c r="AK71" i="151"/>
  <c r="D6" i="163"/>
  <c r="K37" i="151"/>
  <c r="E67" i="165"/>
  <c r="K7" i="151"/>
  <c r="J50" i="151"/>
  <c r="E73" i="165"/>
  <c r="AK83" i="151"/>
  <c r="D82" i="163"/>
  <c r="D23" i="163"/>
  <c r="AK104" i="151"/>
  <c r="E10" i="165"/>
  <c r="E97" i="165"/>
  <c r="Q35" i="151"/>
  <c r="K78" i="151"/>
  <c r="D76" i="163"/>
  <c r="K48" i="151"/>
  <c r="E79" i="165"/>
  <c r="K36" i="151"/>
  <c r="D94" i="163"/>
  <c r="D84" i="163"/>
  <c r="AK40" i="151"/>
  <c r="AK88" i="151"/>
  <c r="D58" i="163"/>
  <c r="J71" i="151"/>
  <c r="D74" i="163"/>
  <c r="D88" i="163"/>
  <c r="K54" i="151"/>
  <c r="K25" i="151"/>
  <c r="K41" i="151"/>
  <c r="AK87" i="151"/>
  <c r="F19" i="36" l="1"/>
  <c r="F14" i="36" s="1"/>
  <c r="T19" i="103"/>
  <c r="T19" i="35"/>
  <c r="M19" i="115"/>
  <c r="T19" i="68"/>
  <c r="F19" i="156"/>
  <c r="F14" i="156" s="1"/>
  <c r="M19" i="99"/>
  <c r="T19" i="121"/>
  <c r="T19" i="167"/>
  <c r="T19" i="88"/>
  <c r="T19" i="168"/>
  <c r="T19" i="114"/>
  <c r="F25" i="18"/>
  <c r="F14" i="18" s="1"/>
  <c r="T19" i="63"/>
  <c r="T19" i="77"/>
  <c r="M19" i="8"/>
  <c r="M19" i="139"/>
  <c r="F19" i="58"/>
  <c r="F14" i="58" s="1"/>
  <c r="F19" i="30"/>
  <c r="F14" i="30" s="1"/>
  <c r="F19" i="171"/>
  <c r="F14" i="171" s="1"/>
  <c r="F19" i="168"/>
  <c r="F14" i="168" s="1"/>
  <c r="T19" i="137"/>
  <c r="M19" i="109"/>
  <c r="F19" i="77"/>
  <c r="F14" i="77" s="1"/>
  <c r="T19" i="81"/>
  <c r="T19" i="89"/>
  <c r="T19" i="75"/>
  <c r="F19" i="110"/>
  <c r="F14" i="110" s="1"/>
  <c r="F19" i="13"/>
  <c r="F14" i="13" s="1"/>
  <c r="F19" i="47"/>
  <c r="F14" i="47" s="1"/>
  <c r="T19" i="123"/>
  <c r="T19" i="86"/>
  <c r="T19" i="124"/>
  <c r="M19" i="44"/>
  <c r="T19" i="108"/>
  <c r="T19" i="85"/>
  <c r="F19" i="44"/>
  <c r="F14" i="44" s="1"/>
  <c r="F19" i="41"/>
  <c r="F14" i="41" s="1"/>
  <c r="F19" i="27"/>
  <c r="F14" i="27" s="1"/>
  <c r="F19" i="15"/>
  <c r="F14" i="15" s="1"/>
  <c r="F19" i="97"/>
  <c r="F14" i="97" s="1"/>
  <c r="F19" i="105"/>
  <c r="F14" i="105" s="1"/>
  <c r="F19" i="16"/>
  <c r="F14" i="16" s="1"/>
  <c r="F19" i="70"/>
  <c r="F14" i="70" s="1"/>
  <c r="T19" i="118"/>
  <c r="M19" i="98"/>
  <c r="F25" i="29"/>
  <c r="T19" i="122"/>
  <c r="F25" i="119"/>
  <c r="F14" i="119" s="1"/>
  <c r="F19" i="25"/>
  <c r="F14" i="25" s="1"/>
  <c r="F19" i="26"/>
  <c r="F14" i="26" s="1"/>
  <c r="F19" i="57"/>
  <c r="F14" i="57" s="1"/>
  <c r="F19" i="33"/>
  <c r="F14" i="33" s="1"/>
  <c r="F19" i="48"/>
  <c r="F14" i="48" s="1"/>
  <c r="F19" i="98"/>
  <c r="F14" i="98" s="1"/>
  <c r="F19" i="31"/>
  <c r="F14" i="31" s="1"/>
  <c r="T19" i="92"/>
  <c r="F25" i="11"/>
  <c r="F19" i="29"/>
  <c r="F19" i="12"/>
  <c r="F14" i="12" s="1"/>
  <c r="F19" i="24"/>
  <c r="F14" i="24" s="1"/>
  <c r="F19" i="23"/>
  <c r="F14" i="23" s="1"/>
  <c r="F19" i="51"/>
  <c r="F14" i="51" s="1"/>
  <c r="F19" i="34"/>
  <c r="F14" i="34" s="1"/>
  <c r="F19" i="11"/>
  <c r="AJ104" i="151"/>
  <c r="K57" i="151"/>
  <c r="J68" i="151"/>
  <c r="Q22" i="151"/>
  <c r="E21" i="165"/>
  <c r="AK102" i="151"/>
  <c r="AK32" i="151"/>
  <c r="D11" i="163"/>
  <c r="AJ97" i="151"/>
  <c r="AK38" i="151"/>
  <c r="D47" i="163"/>
  <c r="D34" i="163"/>
  <c r="D28" i="163"/>
  <c r="AK115" i="151"/>
  <c r="AK23" i="151"/>
  <c r="AK41" i="151"/>
  <c r="AK86" i="151"/>
  <c r="AK46" i="151"/>
  <c r="E85" i="165"/>
  <c r="AK43" i="151"/>
  <c r="AJ66" i="151"/>
  <c r="K39" i="151"/>
  <c r="AK8" i="151"/>
  <c r="AJ62" i="151"/>
  <c r="K5" i="151"/>
  <c r="AK7" i="151"/>
  <c r="D13" i="163"/>
  <c r="AJ71" i="151"/>
  <c r="E27" i="165"/>
  <c r="AK114" i="151"/>
  <c r="E40" i="165"/>
  <c r="D19" i="163"/>
  <c r="AJ64" i="151"/>
  <c r="D4" i="164"/>
  <c r="AK84" i="151"/>
  <c r="AK48" i="151"/>
  <c r="AK34" i="151"/>
  <c r="AK59" i="151"/>
  <c r="E13" i="165"/>
  <c r="E34" i="165"/>
  <c r="AK24" i="151"/>
  <c r="AK54" i="151"/>
  <c r="AK68" i="151"/>
  <c r="AK19" i="151"/>
  <c r="K30" i="151"/>
  <c r="AK101" i="151"/>
  <c r="K29" i="151"/>
  <c r="E8" i="165"/>
  <c r="E22" i="165"/>
  <c r="E25" i="165"/>
  <c r="AK60" i="151"/>
  <c r="D99" i="163"/>
  <c r="AK25" i="151"/>
  <c r="D8" i="163"/>
  <c r="E12" i="165"/>
  <c r="AK15" i="151"/>
  <c r="AJ74" i="151"/>
  <c r="AK37" i="151"/>
  <c r="AK26" i="151"/>
  <c r="E53" i="165"/>
  <c r="D90" i="163"/>
  <c r="D63" i="163"/>
  <c r="AQ65" i="151"/>
  <c r="J102" i="151"/>
  <c r="E52" i="165"/>
  <c r="AK45" i="151"/>
  <c r="D45" i="163"/>
  <c r="E44" i="165"/>
  <c r="AJ90" i="151"/>
  <c r="AK16" i="151"/>
  <c r="K12" i="151"/>
  <c r="E47" i="165"/>
  <c r="E28" i="165"/>
  <c r="E9" i="165"/>
  <c r="AK17" i="151"/>
  <c r="D27" i="163"/>
  <c r="AJ80" i="151"/>
  <c r="J84" i="151"/>
  <c r="AK51" i="151"/>
  <c r="D9" i="163"/>
  <c r="E4" i="165"/>
  <c r="E51" i="165"/>
  <c r="E108" i="165"/>
  <c r="E19" i="165"/>
  <c r="E45" i="165"/>
  <c r="AK78" i="151"/>
  <c r="AK28" i="151"/>
  <c r="AJ111" i="151"/>
  <c r="K22" i="151"/>
  <c r="J63" i="151"/>
  <c r="AK31" i="151"/>
  <c r="AJ56" i="151"/>
  <c r="E18" i="165"/>
  <c r="D40" i="163"/>
  <c r="AJ93" i="151"/>
  <c r="D6" i="164"/>
  <c r="AQ33" i="151"/>
  <c r="E11" i="165"/>
  <c r="K21" i="151"/>
  <c r="D52" i="163"/>
  <c r="AJ110" i="151"/>
  <c r="E26" i="165"/>
  <c r="J115" i="151"/>
  <c r="AK53" i="151"/>
  <c r="J96" i="151"/>
  <c r="K33" i="151"/>
  <c r="D18" i="163"/>
  <c r="E50" i="165"/>
  <c r="AK116" i="151"/>
  <c r="AJ85" i="151"/>
  <c r="D14" i="163"/>
  <c r="D26" i="163"/>
  <c r="AK36" i="151"/>
  <c r="AJ81" i="151"/>
  <c r="AJ58" i="151"/>
  <c r="D53" i="163"/>
  <c r="E24" i="165"/>
  <c r="D4" i="163"/>
  <c r="E95" i="165"/>
  <c r="D81" i="163"/>
  <c r="D12" i="163"/>
  <c r="D50" i="163"/>
  <c r="AK72" i="151"/>
  <c r="D44" i="163"/>
  <c r="E35" i="165"/>
  <c r="J72" i="151"/>
  <c r="K27" i="151"/>
  <c r="AK10" i="151"/>
  <c r="E14" i="165"/>
  <c r="D25" i="163"/>
  <c r="AK42" i="151"/>
  <c r="AK69" i="151"/>
  <c r="K49" i="151"/>
  <c r="AK11" i="151"/>
  <c r="AJ82" i="151"/>
  <c r="AQ35" i="151"/>
  <c r="AJ55" i="151"/>
  <c r="AK35" i="151"/>
  <c r="AJ50" i="151"/>
  <c r="AK63" i="151"/>
  <c r="D24" i="163"/>
  <c r="D22" i="163"/>
  <c r="E64" i="165"/>
  <c r="D51" i="163"/>
  <c r="D21" i="163"/>
  <c r="D5" i="164"/>
  <c r="AJ100" i="151"/>
  <c r="AK96" i="151"/>
  <c r="AK70" i="151"/>
  <c r="D35" i="163"/>
  <c r="AK13" i="151"/>
  <c r="X20" i="36" l="1"/>
  <c r="F14" i="11"/>
  <c r="T19" i="8"/>
  <c r="T19" i="115"/>
  <c r="F19" i="55"/>
  <c r="T19" i="99"/>
  <c r="F19" i="22"/>
  <c r="F14" i="22" s="1"/>
  <c r="F19" i="17"/>
  <c r="F14" i="17" s="1"/>
  <c r="T19" i="139"/>
  <c r="T19" i="109"/>
  <c r="F14" i="29"/>
  <c r="M19" i="34"/>
  <c r="F19" i="21"/>
  <c r="F14" i="21" s="1"/>
  <c r="T19" i="98"/>
  <c r="T19" i="44"/>
  <c r="E32" i="165"/>
  <c r="D56" i="163"/>
  <c r="AK29" i="151"/>
  <c r="D29" i="163"/>
  <c r="J12" i="151"/>
  <c r="E30" i="165"/>
  <c r="AK12" i="151"/>
  <c r="AK33" i="151"/>
  <c r="D32" i="163"/>
  <c r="AJ63" i="151"/>
  <c r="AQ22" i="151"/>
  <c r="AK27" i="151"/>
  <c r="E57" i="165"/>
  <c r="AJ68" i="151"/>
  <c r="AK21" i="151"/>
  <c r="AJ102" i="151"/>
  <c r="AK30" i="151"/>
  <c r="AJ115" i="151"/>
  <c r="AK22" i="151"/>
  <c r="E29" i="165"/>
  <c r="AJ96" i="151"/>
  <c r="E42" i="165"/>
  <c r="AJ84" i="151"/>
  <c r="AK39" i="151"/>
  <c r="D30" i="163"/>
  <c r="AK57" i="151"/>
  <c r="AK49" i="151"/>
  <c r="AK5" i="151"/>
  <c r="D42" i="163"/>
  <c r="AJ72" i="151"/>
  <c r="T19" i="34" l="1"/>
  <c r="F14" i="55"/>
  <c r="E31" i="165"/>
  <c r="AJ12" i="151"/>
  <c r="D31" i="163"/>
  <c r="E122" i="165" l="1"/>
  <c r="M19" i="171" l="1"/>
  <c r="M19" i="119"/>
  <c r="L65" i="151"/>
  <c r="L69" i="151"/>
  <c r="L67" i="151"/>
  <c r="L112" i="151"/>
  <c r="L101" i="151"/>
  <c r="L13" i="151"/>
  <c r="L83" i="151"/>
  <c r="M19" i="159" l="1"/>
  <c r="M19" i="69"/>
  <c r="M19" i="37"/>
  <c r="M19" i="166"/>
  <c r="M19" i="105"/>
  <c r="M25" i="77"/>
  <c r="M14" i="77" s="1"/>
  <c r="M25" i="119"/>
  <c r="M19" i="155"/>
  <c r="M19" i="93"/>
  <c r="M25" i="157"/>
  <c r="M14" i="157" s="1"/>
  <c r="T19" i="119"/>
  <c r="M19" i="60"/>
  <c r="M14" i="119"/>
  <c r="T19" i="171"/>
  <c r="M19" i="78"/>
  <c r="R105" i="151"/>
  <c r="R32" i="151"/>
  <c r="L114" i="151"/>
  <c r="R14" i="151"/>
  <c r="L40" i="151"/>
  <c r="R85" i="151"/>
  <c r="R75" i="151"/>
  <c r="R111" i="151"/>
  <c r="L53" i="151"/>
  <c r="L42" i="151"/>
  <c r="L11" i="151"/>
  <c r="L15" i="151"/>
  <c r="R44" i="151"/>
  <c r="L109" i="151"/>
  <c r="R93" i="151"/>
  <c r="R64" i="151"/>
  <c r="L44" i="151"/>
  <c r="L73" i="151"/>
  <c r="R109" i="151"/>
  <c r="R13" i="151"/>
  <c r="J101" i="151"/>
  <c r="L43" i="151"/>
  <c r="L30" i="151"/>
  <c r="R82" i="151"/>
  <c r="J67" i="151"/>
  <c r="J69" i="151"/>
  <c r="L105" i="151"/>
  <c r="R101" i="151"/>
  <c r="AL65" i="151"/>
  <c r="J112" i="151"/>
  <c r="AL67" i="151"/>
  <c r="R66" i="151"/>
  <c r="R112" i="151"/>
  <c r="R80" i="151"/>
  <c r="L106" i="151"/>
  <c r="J65" i="151"/>
  <c r="L38" i="151"/>
  <c r="L37" i="151"/>
  <c r="L75" i="151"/>
  <c r="J83" i="151"/>
  <c r="R63" i="151"/>
  <c r="R106" i="151"/>
  <c r="L116" i="151"/>
  <c r="L27" i="151"/>
  <c r="L14" i="151"/>
  <c r="AL101" i="151"/>
  <c r="AL112" i="151"/>
  <c r="L92" i="151"/>
  <c r="AL69" i="151"/>
  <c r="R71" i="151"/>
  <c r="AL83" i="151"/>
  <c r="L95" i="151"/>
  <c r="L108" i="151"/>
  <c r="R35" i="151"/>
  <c r="R100" i="151"/>
  <c r="R83" i="151"/>
  <c r="L19" i="151"/>
  <c r="L35" i="151"/>
  <c r="AL13" i="151"/>
  <c r="L17" i="151"/>
  <c r="R48" i="151"/>
  <c r="R72" i="151"/>
  <c r="L32" i="151"/>
  <c r="R114" i="151"/>
  <c r="L21" i="151"/>
  <c r="L8" i="151"/>
  <c r="J13" i="151"/>
  <c r="M25" i="158" l="1"/>
  <c r="M14" i="158" s="1"/>
  <c r="T25" i="119"/>
  <c r="T14" i="119" s="1"/>
  <c r="M19" i="18"/>
  <c r="M19" i="25"/>
  <c r="T19" i="93"/>
  <c r="M25" i="60"/>
  <c r="M19" i="58"/>
  <c r="M19" i="39"/>
  <c r="M19" i="150"/>
  <c r="M25" i="159"/>
  <c r="M14" i="159" s="1"/>
  <c r="T19" i="69"/>
  <c r="M19" i="12"/>
  <c r="M25" i="33"/>
  <c r="M19" i="76"/>
  <c r="M19" i="64"/>
  <c r="M25" i="80"/>
  <c r="M19" i="48"/>
  <c r="M25" i="72"/>
  <c r="M19" i="47"/>
  <c r="M19" i="42"/>
  <c r="M25" i="49"/>
  <c r="M25" i="137"/>
  <c r="M19" i="28"/>
  <c r="M19" i="156"/>
  <c r="M25" i="166"/>
  <c r="M25" i="18"/>
  <c r="X21" i="36"/>
  <c r="M19" i="36"/>
  <c r="M19" i="24"/>
  <c r="M25" i="118"/>
  <c r="M19" i="9"/>
  <c r="M25" i="123"/>
  <c r="M25" i="28"/>
  <c r="T19" i="105"/>
  <c r="M25" i="99"/>
  <c r="M19" i="96"/>
  <c r="M25" i="171"/>
  <c r="M14" i="171" s="1"/>
  <c r="M19" i="49"/>
  <c r="T19" i="37"/>
  <c r="M25" i="167"/>
  <c r="M19" i="80"/>
  <c r="M19" i="17"/>
  <c r="M25" i="122"/>
  <c r="M25" i="63"/>
  <c r="M25" i="93"/>
  <c r="M25" i="103"/>
  <c r="M25" i="81"/>
  <c r="M19" i="83"/>
  <c r="M19" i="72"/>
  <c r="T25" i="77"/>
  <c r="T14" i="77" s="1"/>
  <c r="M25" i="109"/>
  <c r="M25" i="37"/>
  <c r="M19" i="95"/>
  <c r="M25" i="9"/>
  <c r="M19" i="59"/>
  <c r="M25" i="155"/>
  <c r="M14" i="155" s="1"/>
  <c r="T19" i="60"/>
  <c r="M19" i="111"/>
  <c r="M14" i="37"/>
  <c r="T25" i="157"/>
  <c r="T14" i="157" s="1"/>
  <c r="M19" i="160"/>
  <c r="M19" i="50"/>
  <c r="M19" i="32"/>
  <c r="M25" i="64"/>
  <c r="T19" i="78"/>
  <c r="M25" i="169"/>
  <c r="M14" i="169" s="1"/>
  <c r="M25" i="168"/>
  <c r="M14" i="168" s="1"/>
  <c r="T19" i="155"/>
  <c r="T19" i="166"/>
  <c r="M25" i="92"/>
  <c r="M19" i="140"/>
  <c r="M25" i="96"/>
  <c r="M25" i="111"/>
  <c r="M19" i="65"/>
  <c r="T19" i="159"/>
  <c r="R69" i="151"/>
  <c r="AR13" i="151"/>
  <c r="AL27" i="151"/>
  <c r="AL37" i="151"/>
  <c r="R40" i="151"/>
  <c r="AL14" i="151"/>
  <c r="AR63" i="151"/>
  <c r="AR71" i="151"/>
  <c r="L29" i="151"/>
  <c r="L87" i="151"/>
  <c r="AR111" i="151"/>
  <c r="L31" i="151"/>
  <c r="AJ112" i="151"/>
  <c r="P64" i="151"/>
  <c r="AR75" i="151"/>
  <c r="P100" i="151"/>
  <c r="R19" i="151"/>
  <c r="L57" i="151"/>
  <c r="AL105" i="151"/>
  <c r="AL30" i="151"/>
  <c r="R50" i="151"/>
  <c r="AJ13" i="151"/>
  <c r="L51" i="151"/>
  <c r="AR35" i="151"/>
  <c r="AR44" i="151"/>
  <c r="L36" i="151"/>
  <c r="J73" i="151"/>
  <c r="J15" i="151"/>
  <c r="R67" i="151"/>
  <c r="L49" i="151"/>
  <c r="R68" i="151"/>
  <c r="J19" i="151"/>
  <c r="P83" i="151"/>
  <c r="R73" i="151"/>
  <c r="J27" i="151"/>
  <c r="AL43" i="151"/>
  <c r="AL17" i="151"/>
  <c r="R58" i="151"/>
  <c r="L91" i="151"/>
  <c r="P66" i="151"/>
  <c r="AL116" i="151"/>
  <c r="R15" i="151"/>
  <c r="J17" i="151"/>
  <c r="AR32" i="151"/>
  <c r="R27" i="151"/>
  <c r="P32" i="151"/>
  <c r="J44" i="151"/>
  <c r="L60" i="151"/>
  <c r="R39" i="151"/>
  <c r="R53" i="151"/>
  <c r="AR109" i="151"/>
  <c r="R95" i="151"/>
  <c r="AR101" i="151"/>
  <c r="AL42" i="151"/>
  <c r="J37" i="151"/>
  <c r="R43" i="151"/>
  <c r="R88" i="151"/>
  <c r="AR105" i="151"/>
  <c r="AR100" i="151"/>
  <c r="AL21" i="151"/>
  <c r="P85" i="151"/>
  <c r="L48" i="151"/>
  <c r="J35" i="151"/>
  <c r="AL95" i="151"/>
  <c r="P109" i="151"/>
  <c r="AR112" i="151"/>
  <c r="J105" i="151"/>
  <c r="P35" i="151"/>
  <c r="AJ69" i="151"/>
  <c r="AR93" i="151"/>
  <c r="J42" i="151"/>
  <c r="R57" i="151"/>
  <c r="L86" i="151"/>
  <c r="P82" i="151"/>
  <c r="AL44" i="151"/>
  <c r="P106" i="151"/>
  <c r="AL53" i="151"/>
  <c r="AR83" i="151"/>
  <c r="AR82" i="151"/>
  <c r="R102" i="151"/>
  <c r="L5" i="151"/>
  <c r="R49" i="151"/>
  <c r="L23" i="151"/>
  <c r="J116" i="151"/>
  <c r="R62" i="151"/>
  <c r="R23" i="151"/>
  <c r="R45" i="151"/>
  <c r="P48" i="151"/>
  <c r="P114" i="151"/>
  <c r="R8" i="151"/>
  <c r="J114" i="151"/>
  <c r="R84" i="151"/>
  <c r="AL8" i="151"/>
  <c r="J14" i="151"/>
  <c r="R90" i="151"/>
  <c r="AL11" i="151"/>
  <c r="AR80" i="151"/>
  <c r="J106" i="151"/>
  <c r="R29" i="151"/>
  <c r="L45" i="151"/>
  <c r="R34" i="151"/>
  <c r="AL15" i="151"/>
  <c r="AR64" i="151"/>
  <c r="L10" i="151"/>
  <c r="AL114" i="151"/>
  <c r="P80" i="151"/>
  <c r="J75" i="151"/>
  <c r="AL73" i="151"/>
  <c r="P72" i="151"/>
  <c r="AL92" i="151"/>
  <c r="J53" i="151"/>
  <c r="AR114" i="151"/>
  <c r="R96" i="151"/>
  <c r="P101" i="151"/>
  <c r="R92" i="151"/>
  <c r="AR85" i="151"/>
  <c r="AL35" i="151"/>
  <c r="AR14" i="151"/>
  <c r="P105" i="151"/>
  <c r="R56" i="151"/>
  <c r="L70" i="151"/>
  <c r="AJ83" i="151"/>
  <c r="P44" i="151"/>
  <c r="L103" i="151"/>
  <c r="J32" i="151"/>
  <c r="J108" i="151"/>
  <c r="AL106" i="151"/>
  <c r="J109" i="151"/>
  <c r="R17" i="151"/>
  <c r="J95" i="151"/>
  <c r="R38" i="151"/>
  <c r="R37" i="151"/>
  <c r="R115" i="151"/>
  <c r="P93" i="151"/>
  <c r="AL19" i="151"/>
  <c r="J40" i="151"/>
  <c r="AR66" i="151"/>
  <c r="AJ65" i="151"/>
  <c r="P111" i="151"/>
  <c r="L26" i="151"/>
  <c r="R79" i="151"/>
  <c r="L54" i="151"/>
  <c r="L33" i="151"/>
  <c r="R70" i="151"/>
  <c r="R116" i="151"/>
  <c r="AR48" i="151"/>
  <c r="P75" i="151"/>
  <c r="L77" i="151"/>
  <c r="J38" i="151"/>
  <c r="AL38" i="151"/>
  <c r="AR106" i="151"/>
  <c r="J11" i="151"/>
  <c r="P71" i="151"/>
  <c r="J92" i="151"/>
  <c r="AL109" i="151"/>
  <c r="AR72" i="151"/>
  <c r="AJ67" i="151"/>
  <c r="J30" i="151"/>
  <c r="AL40" i="151"/>
  <c r="P14" i="151"/>
  <c r="AL32" i="151"/>
  <c r="R94" i="151"/>
  <c r="E112" i="151"/>
  <c r="P13" i="151"/>
  <c r="J21" i="151"/>
  <c r="AJ101" i="151"/>
  <c r="J43" i="151"/>
  <c r="P112" i="151"/>
  <c r="J8" i="151"/>
  <c r="R21" i="151"/>
  <c r="L94" i="151"/>
  <c r="AL108" i="151"/>
  <c r="R65" i="151"/>
  <c r="L28" i="151"/>
  <c r="R12" i="151"/>
  <c r="R10" i="151"/>
  <c r="L88" i="151"/>
  <c r="R24" i="151"/>
  <c r="L39" i="151"/>
  <c r="P63" i="151"/>
  <c r="L78" i="151"/>
  <c r="L25" i="151"/>
  <c r="AL75" i="151"/>
  <c r="M25" i="34" l="1"/>
  <c r="M25" i="78"/>
  <c r="M25" i="140"/>
  <c r="M14" i="140" s="1"/>
  <c r="T19" i="83"/>
  <c r="T25" i="80"/>
  <c r="T19" i="42"/>
  <c r="T19" i="18"/>
  <c r="M25" i="48"/>
  <c r="T25" i="123"/>
  <c r="M25" i="98"/>
  <c r="M19" i="90"/>
  <c r="T25" i="60"/>
  <c r="M25" i="68"/>
  <c r="T25" i="171"/>
  <c r="T14" i="171" s="1"/>
  <c r="T19" i="17"/>
  <c r="T19" i="28"/>
  <c r="M14" i="72"/>
  <c r="M25" i="139"/>
  <c r="T25" i="33"/>
  <c r="T19" i="25"/>
  <c r="M19" i="21"/>
  <c r="M25" i="106"/>
  <c r="T25" i="64"/>
  <c r="M25" i="89"/>
  <c r="T25" i="99"/>
  <c r="M25" i="36"/>
  <c r="T19" i="150"/>
  <c r="M25" i="82"/>
  <c r="T25" i="63"/>
  <c r="M25" i="23"/>
  <c r="T19" i="49"/>
  <c r="T19" i="111"/>
  <c r="M19" i="51"/>
  <c r="T25" i="49"/>
  <c r="M25" i="112"/>
  <c r="M19" i="106"/>
  <c r="T25" i="168"/>
  <c r="T14" i="168" s="1"/>
  <c r="T25" i="18"/>
  <c r="T25" i="72"/>
  <c r="T19" i="95"/>
  <c r="M14" i="81"/>
  <c r="M25" i="114"/>
  <c r="M25" i="22"/>
  <c r="M19" i="62"/>
  <c r="M19" i="15"/>
  <c r="T25" i="81"/>
  <c r="M14" i="9"/>
  <c r="M25" i="14"/>
  <c r="T19" i="80"/>
  <c r="M19" i="29"/>
  <c r="T25" i="155"/>
  <c r="T14" i="155" s="1"/>
  <c r="M25" i="156"/>
  <c r="M14" i="156" s="1"/>
  <c r="M19" i="16"/>
  <c r="T19" i="64"/>
  <c r="M25" i="108"/>
  <c r="M19" i="82"/>
  <c r="M14" i="109"/>
  <c r="M14" i="103"/>
  <c r="T19" i="12"/>
  <c r="M14" i="118"/>
  <c r="T25" i="118"/>
  <c r="T25" i="9"/>
  <c r="M19" i="22"/>
  <c r="T19" i="36"/>
  <c r="M25" i="12"/>
  <c r="M19" i="120"/>
  <c r="M25" i="62"/>
  <c r="M25" i="13"/>
  <c r="T19" i="96"/>
  <c r="M25" i="44"/>
  <c r="M25" i="95"/>
  <c r="T19" i="39"/>
  <c r="M14" i="111"/>
  <c r="T19" i="32"/>
  <c r="M25" i="42"/>
  <c r="M14" i="93"/>
  <c r="M25" i="76"/>
  <c r="M14" i="80"/>
  <c r="M25" i="115"/>
  <c r="T25" i="158"/>
  <c r="T14" i="158" s="1"/>
  <c r="T19" i="160"/>
  <c r="T19" i="76"/>
  <c r="M19" i="13"/>
  <c r="M14" i="63"/>
  <c r="T25" i="111"/>
  <c r="M25" i="25"/>
  <c r="M14" i="167"/>
  <c r="T19" i="72"/>
  <c r="M25" i="21"/>
  <c r="T19" i="50"/>
  <c r="T19" i="59"/>
  <c r="M14" i="60"/>
  <c r="T19" i="156"/>
  <c r="T19" i="48"/>
  <c r="T19" i="58"/>
  <c r="M19" i="97"/>
  <c r="T19" i="9"/>
  <c r="M19" i="101"/>
  <c r="M14" i="122"/>
  <c r="M14" i="96"/>
  <c r="M19" i="87"/>
  <c r="M25" i="51"/>
  <c r="T25" i="93"/>
  <c r="M25" i="50"/>
  <c r="M25" i="67"/>
  <c r="T25" i="109"/>
  <c r="T14" i="93"/>
  <c r="M19" i="19"/>
  <c r="M19" i="33"/>
  <c r="M25" i="105"/>
  <c r="M19" i="20"/>
  <c r="M14" i="49"/>
  <c r="T25" i="167"/>
  <c r="M14" i="99"/>
  <c r="T25" i="92"/>
  <c r="M14" i="28"/>
  <c r="M19" i="170"/>
  <c r="T25" i="28"/>
  <c r="M14" i="25"/>
  <c r="M25" i="160"/>
  <c r="M14" i="160" s="1"/>
  <c r="T25" i="169"/>
  <c r="T14" i="169" s="1"/>
  <c r="M14" i="92"/>
  <c r="T25" i="166"/>
  <c r="M19" i="102"/>
  <c r="M25" i="39"/>
  <c r="M14" i="39" s="1"/>
  <c r="M25" i="69"/>
  <c r="M19" i="67"/>
  <c r="T25" i="96"/>
  <c r="M25" i="83"/>
  <c r="M14" i="166"/>
  <c r="T25" i="37"/>
  <c r="M14" i="137"/>
  <c r="M19" i="110"/>
  <c r="M14" i="64"/>
  <c r="M25" i="102"/>
  <c r="M14" i="18"/>
  <c r="T19" i="140"/>
  <c r="T25" i="159"/>
  <c r="T14" i="159" s="1"/>
  <c r="T14" i="166"/>
  <c r="M19" i="23"/>
  <c r="T25" i="103"/>
  <c r="M25" i="58"/>
  <c r="M19" i="55"/>
  <c r="M19" i="27"/>
  <c r="T25" i="122"/>
  <c r="M25" i="32"/>
  <c r="M25" i="65"/>
  <c r="M25" i="75"/>
  <c r="T19" i="47"/>
  <c r="T19" i="24"/>
  <c r="T19" i="65"/>
  <c r="T25" i="137"/>
  <c r="M25" i="30"/>
  <c r="M19" i="71"/>
  <c r="M25" i="8"/>
  <c r="M14" i="123"/>
  <c r="M14" i="42"/>
  <c r="M19" i="26"/>
  <c r="M25" i="17"/>
  <c r="P45" i="151"/>
  <c r="J26" i="151"/>
  <c r="P69" i="151"/>
  <c r="P10" i="151"/>
  <c r="R97" i="151"/>
  <c r="AJ116" i="151"/>
  <c r="P95" i="151"/>
  <c r="P29" i="151"/>
  <c r="P58" i="151"/>
  <c r="J23" i="151"/>
  <c r="AR10" i="151"/>
  <c r="J94" i="151"/>
  <c r="R42" i="151"/>
  <c r="AE101" i="151"/>
  <c r="AR12" i="151"/>
  <c r="R81" i="151"/>
  <c r="P88" i="151"/>
  <c r="P43" i="151"/>
  <c r="AL88" i="151"/>
  <c r="J5" i="151"/>
  <c r="AJ15" i="151"/>
  <c r="R110" i="151"/>
  <c r="AJ27" i="151"/>
  <c r="P17" i="151"/>
  <c r="AJ109" i="151"/>
  <c r="E114" i="151"/>
  <c r="E32" i="151"/>
  <c r="J87" i="151"/>
  <c r="R30" i="151"/>
  <c r="AL60" i="151"/>
  <c r="E109" i="151"/>
  <c r="AL31" i="151"/>
  <c r="AR56" i="151"/>
  <c r="AP111" i="151"/>
  <c r="R5" i="151"/>
  <c r="E63" i="151"/>
  <c r="R36" i="151"/>
  <c r="AR88" i="151"/>
  <c r="AL49" i="151"/>
  <c r="AR73" i="151"/>
  <c r="AJ92" i="151"/>
  <c r="J103" i="151"/>
  <c r="AJ37" i="151"/>
  <c r="J51" i="151"/>
  <c r="AR84" i="151"/>
  <c r="R25" i="151"/>
  <c r="E44" i="151"/>
  <c r="P12" i="151"/>
  <c r="E72" i="151"/>
  <c r="AP93" i="151"/>
  <c r="J86" i="151"/>
  <c r="AP63" i="151"/>
  <c r="J78" i="151"/>
  <c r="AL48" i="151"/>
  <c r="R103" i="151"/>
  <c r="L16" i="151"/>
  <c r="AR38" i="151"/>
  <c r="AR94" i="151"/>
  <c r="E19" i="151"/>
  <c r="AJ19" i="151"/>
  <c r="R60" i="151"/>
  <c r="AR92" i="151"/>
  <c r="AJ106" i="151"/>
  <c r="AL10" i="151"/>
  <c r="P27" i="151"/>
  <c r="AJ38" i="151"/>
  <c r="E71" i="151"/>
  <c r="R55" i="151"/>
  <c r="AP14" i="151"/>
  <c r="AP13" i="151"/>
  <c r="AJ8" i="151"/>
  <c r="P50" i="151"/>
  <c r="E105" i="151"/>
  <c r="L79" i="151"/>
  <c r="AJ14" i="151"/>
  <c r="AR23" i="151"/>
  <c r="AJ35" i="151"/>
  <c r="J57" i="151"/>
  <c r="AP105" i="151"/>
  <c r="AR57" i="151"/>
  <c r="AR43" i="151"/>
  <c r="AR95" i="151"/>
  <c r="AR96" i="151"/>
  <c r="AL78" i="151"/>
  <c r="AP32" i="151"/>
  <c r="E17" i="151"/>
  <c r="R33" i="151"/>
  <c r="AR115" i="151"/>
  <c r="R78" i="151"/>
  <c r="R86" i="151"/>
  <c r="P96" i="151"/>
  <c r="P15" i="151"/>
  <c r="AL25" i="151"/>
  <c r="AJ105" i="151"/>
  <c r="AL57" i="151"/>
  <c r="P92" i="151"/>
  <c r="J25" i="151"/>
  <c r="R74" i="151"/>
  <c r="R51" i="151"/>
  <c r="AJ42" i="151"/>
  <c r="J54" i="151"/>
  <c r="J70" i="151"/>
  <c r="L7" i="151"/>
  <c r="R31" i="151"/>
  <c r="J48" i="151"/>
  <c r="E14" i="151"/>
  <c r="L46" i="151"/>
  <c r="AR21" i="151"/>
  <c r="AP114" i="151"/>
  <c r="P21" i="151"/>
  <c r="AL26" i="151"/>
  <c r="P70" i="151"/>
  <c r="R87" i="151"/>
  <c r="R11" i="151"/>
  <c r="P49" i="151"/>
  <c r="AR69" i="151"/>
  <c r="AR65" i="151"/>
  <c r="AL45" i="151"/>
  <c r="AR62" i="151"/>
  <c r="AJ21" i="151"/>
  <c r="P24" i="151"/>
  <c r="AL54" i="151"/>
  <c r="AP35" i="151"/>
  <c r="AL36" i="151"/>
  <c r="R77" i="151"/>
  <c r="R108" i="151"/>
  <c r="AP109" i="151"/>
  <c r="J60" i="151"/>
  <c r="AJ53" i="151"/>
  <c r="J49" i="151"/>
  <c r="AJ40" i="151"/>
  <c r="AR68" i="151"/>
  <c r="P79" i="151"/>
  <c r="AP82" i="151"/>
  <c r="AP66" i="151"/>
  <c r="AR19" i="151"/>
  <c r="AP80" i="151"/>
  <c r="AR15" i="151"/>
  <c r="E80" i="151"/>
  <c r="AJ17" i="151"/>
  <c r="AR40" i="151"/>
  <c r="L24" i="151"/>
  <c r="AR58" i="151"/>
  <c r="AR27" i="151"/>
  <c r="E101" i="151"/>
  <c r="AL87" i="151"/>
  <c r="AP64" i="151"/>
  <c r="AL39" i="151"/>
  <c r="J31" i="151"/>
  <c r="P19" i="151"/>
  <c r="AR67" i="151"/>
  <c r="E35" i="151"/>
  <c r="AJ114" i="151"/>
  <c r="AJ32" i="151"/>
  <c r="AR45" i="151"/>
  <c r="E85" i="151"/>
  <c r="AL29" i="151"/>
  <c r="AJ11" i="151"/>
  <c r="R91" i="151"/>
  <c r="R16" i="151"/>
  <c r="P115" i="151"/>
  <c r="J10" i="151"/>
  <c r="AL28" i="151"/>
  <c r="P90" i="151"/>
  <c r="E106" i="151"/>
  <c r="J91" i="151"/>
  <c r="AJ73" i="151"/>
  <c r="AR29" i="151"/>
  <c r="R59" i="151"/>
  <c r="AE83" i="151"/>
  <c r="AP100" i="151"/>
  <c r="P84" i="151"/>
  <c r="AL23" i="151"/>
  <c r="P67" i="151"/>
  <c r="P62" i="151"/>
  <c r="E100" i="151"/>
  <c r="AR50" i="151"/>
  <c r="AR79" i="151"/>
  <c r="J39" i="151"/>
  <c r="AR8" i="151"/>
  <c r="AJ75" i="151"/>
  <c r="J28" i="151"/>
  <c r="AL86" i="151"/>
  <c r="AL103" i="151"/>
  <c r="P39" i="151"/>
  <c r="L22" i="151"/>
  <c r="AL91" i="151"/>
  <c r="P23" i="151"/>
  <c r="AR49" i="151"/>
  <c r="AR24" i="151"/>
  <c r="J36" i="151"/>
  <c r="P37" i="151"/>
  <c r="P68" i="151"/>
  <c r="AJ43" i="151"/>
  <c r="E75" i="151"/>
  <c r="R46" i="151"/>
  <c r="AR53" i="151"/>
  <c r="E111" i="151"/>
  <c r="E13" i="151"/>
  <c r="E53" i="151"/>
  <c r="P8" i="151"/>
  <c r="AL5" i="151"/>
  <c r="AR17" i="151"/>
  <c r="AP106" i="151"/>
  <c r="AR90" i="151"/>
  <c r="AP48" i="151"/>
  <c r="AL94" i="151"/>
  <c r="AJ44" i="151"/>
  <c r="AP85" i="151"/>
  <c r="AP72" i="151"/>
  <c r="E116" i="151"/>
  <c r="L34" i="151"/>
  <c r="L59" i="151"/>
  <c r="AR116" i="151"/>
  <c r="AP112" i="151"/>
  <c r="AR39" i="151"/>
  <c r="AP71" i="151"/>
  <c r="AJ30" i="151"/>
  <c r="J33" i="151"/>
  <c r="E66" i="151"/>
  <c r="AP75" i="151"/>
  <c r="P102" i="151"/>
  <c r="AP101" i="151"/>
  <c r="P94" i="151"/>
  <c r="P34" i="151"/>
  <c r="P73" i="151"/>
  <c r="R54" i="151"/>
  <c r="AP44" i="151"/>
  <c r="AL51" i="151"/>
  <c r="AL33" i="151"/>
  <c r="AJ95" i="151"/>
  <c r="L41" i="151"/>
  <c r="R104" i="151"/>
  <c r="P56" i="151"/>
  <c r="P53" i="151"/>
  <c r="AR70" i="151"/>
  <c r="P40" i="151"/>
  <c r="AR102" i="151"/>
  <c r="R7" i="151"/>
  <c r="J77" i="151"/>
  <c r="E64" i="151"/>
  <c r="P38" i="151"/>
  <c r="J29" i="151"/>
  <c r="P57" i="151"/>
  <c r="AJ108" i="151"/>
  <c r="E82" i="151"/>
  <c r="P116" i="151"/>
  <c r="AL70" i="151"/>
  <c r="J45" i="151"/>
  <c r="E93" i="151"/>
  <c r="J88" i="151"/>
  <c r="E83" i="151"/>
  <c r="R28" i="151"/>
  <c r="R26" i="151"/>
  <c r="R41" i="151"/>
  <c r="AP83" i="151"/>
  <c r="AR37" i="151"/>
  <c r="AR34" i="151"/>
  <c r="P65" i="151"/>
  <c r="AL77" i="151"/>
  <c r="M25" i="47" l="1"/>
  <c r="T14" i="92"/>
  <c r="T25" i="112"/>
  <c r="X19" i="36"/>
  <c r="T14" i="81"/>
  <c r="T19" i="23"/>
  <c r="M14" i="51"/>
  <c r="T25" i="23"/>
  <c r="M19" i="38"/>
  <c r="T25" i="75"/>
  <c r="M19" i="11"/>
  <c r="T19" i="87"/>
  <c r="T19" i="62"/>
  <c r="T25" i="82"/>
  <c r="T19" i="16"/>
  <c r="M25" i="26"/>
  <c r="T19" i="110"/>
  <c r="M25" i="27"/>
  <c r="M14" i="13"/>
  <c r="M25" i="31"/>
  <c r="M14" i="76"/>
  <c r="M14" i="22"/>
  <c r="T19" i="120"/>
  <c r="M19" i="14"/>
  <c r="M19" i="31"/>
  <c r="T14" i="111"/>
  <c r="M14" i="68"/>
  <c r="T14" i="137"/>
  <c r="T25" i="106"/>
  <c r="T19" i="15"/>
  <c r="T14" i="103"/>
  <c r="M25" i="29"/>
  <c r="T14" i="167"/>
  <c r="T19" i="55"/>
  <c r="T14" i="37"/>
  <c r="M25" i="19"/>
  <c r="M14" i="19" s="1"/>
  <c r="M14" i="62"/>
  <c r="M25" i="35"/>
  <c r="T14" i="49"/>
  <c r="M14" i="21"/>
  <c r="T19" i="27"/>
  <c r="T25" i="14"/>
  <c r="T14" i="60"/>
  <c r="M14" i="78"/>
  <c r="M14" i="23"/>
  <c r="M25" i="70"/>
  <c r="T25" i="58"/>
  <c r="T25" i="34"/>
  <c r="T25" i="114"/>
  <c r="T14" i="118"/>
  <c r="T19" i="33"/>
  <c r="T25" i="105"/>
  <c r="T25" i="17"/>
  <c r="M14" i="34"/>
  <c r="T19" i="26"/>
  <c r="M25" i="90"/>
  <c r="M25" i="101"/>
  <c r="T25" i="69"/>
  <c r="M25" i="24"/>
  <c r="M14" i="83"/>
  <c r="M25" i="59"/>
  <c r="T25" i="89"/>
  <c r="M25" i="85"/>
  <c r="T14" i="32"/>
  <c r="M14" i="114"/>
  <c r="T25" i="12"/>
  <c r="T14" i="63"/>
  <c r="T25" i="62"/>
  <c r="T19" i="71"/>
  <c r="T25" i="156"/>
  <c r="T14" i="156" s="1"/>
  <c r="T25" i="115"/>
  <c r="M25" i="87"/>
  <c r="M14" i="105"/>
  <c r="T14" i="9"/>
  <c r="T19" i="21"/>
  <c r="M19" i="41"/>
  <c r="T19" i="90"/>
  <c r="T25" i="95"/>
  <c r="M25" i="110"/>
  <c r="M14" i="139"/>
  <c r="T19" i="19"/>
  <c r="T25" i="13"/>
  <c r="M14" i="98"/>
  <c r="M19" i="30"/>
  <c r="M14" i="75"/>
  <c r="M14" i="67"/>
  <c r="T19" i="82"/>
  <c r="M14" i="33"/>
  <c r="M25" i="38"/>
  <c r="T25" i="32"/>
  <c r="M25" i="86"/>
  <c r="M25" i="16"/>
  <c r="T25" i="76"/>
  <c r="T14" i="76" s="1"/>
  <c r="T19" i="29"/>
  <c r="T25" i="139"/>
  <c r="T19" i="51"/>
  <c r="T14" i="123"/>
  <c r="M14" i="17"/>
  <c r="T25" i="22"/>
  <c r="M25" i="170"/>
  <c r="T25" i="44"/>
  <c r="T25" i="67"/>
  <c r="M14" i="69"/>
  <c r="T14" i="109"/>
  <c r="M25" i="20"/>
  <c r="T25" i="98"/>
  <c r="M14" i="95"/>
  <c r="T14" i="96"/>
  <c r="M14" i="29"/>
  <c r="T19" i="106"/>
  <c r="M14" i="36"/>
  <c r="T14" i="28"/>
  <c r="M14" i="48"/>
  <c r="T25" i="160"/>
  <c r="T14" i="160" s="1"/>
  <c r="M14" i="26"/>
  <c r="M25" i="120"/>
  <c r="T19" i="102"/>
  <c r="T25" i="78"/>
  <c r="M14" i="32"/>
  <c r="M25" i="121"/>
  <c r="T19" i="22"/>
  <c r="T25" i="36"/>
  <c r="T14" i="36" s="1"/>
  <c r="T14" i="72"/>
  <c r="T19" i="13"/>
  <c r="M14" i="44"/>
  <c r="T19" i="101"/>
  <c r="M14" i="82"/>
  <c r="T25" i="30"/>
  <c r="T25" i="48"/>
  <c r="T14" i="48" s="1"/>
  <c r="M25" i="124"/>
  <c r="X27" i="36"/>
  <c r="T14" i="17"/>
  <c r="T19" i="97"/>
  <c r="T14" i="18"/>
  <c r="T19" i="20"/>
  <c r="T14" i="122"/>
  <c r="M14" i="102"/>
  <c r="M14" i="50"/>
  <c r="T25" i="140"/>
  <c r="T14" i="140" s="1"/>
  <c r="M14" i="58"/>
  <c r="M14" i="65"/>
  <c r="M14" i="108"/>
  <c r="T14" i="80"/>
  <c r="M14" i="106"/>
  <c r="T25" i="102"/>
  <c r="M19" i="70"/>
  <c r="T25" i="42"/>
  <c r="T14" i="42" s="1"/>
  <c r="M25" i="88"/>
  <c r="T19" i="170"/>
  <c r="T25" i="65"/>
  <c r="M25" i="15"/>
  <c r="M19" i="112"/>
  <c r="M14" i="115"/>
  <c r="T14" i="64"/>
  <c r="T25" i="68"/>
  <c r="T14" i="99"/>
  <c r="T25" i="108"/>
  <c r="M14" i="8"/>
  <c r="M25" i="57"/>
  <c r="M25" i="41"/>
  <c r="M25" i="150"/>
  <c r="M14" i="55"/>
  <c r="T25" i="51"/>
  <c r="T25" i="50"/>
  <c r="T14" i="50" s="1"/>
  <c r="T25" i="83"/>
  <c r="T14" i="83" s="1"/>
  <c r="T19" i="67"/>
  <c r="T25" i="39"/>
  <c r="T25" i="8"/>
  <c r="M14" i="12"/>
  <c r="T25" i="25"/>
  <c r="M25" i="55"/>
  <c r="M25" i="97"/>
  <c r="M25" i="71"/>
  <c r="M19" i="57"/>
  <c r="M14" i="89"/>
  <c r="T25" i="21"/>
  <c r="AR59" i="151"/>
  <c r="J59" i="151"/>
  <c r="AP73" i="151"/>
  <c r="P77" i="151"/>
  <c r="P103" i="151"/>
  <c r="J41" i="151"/>
  <c r="AP92" i="151"/>
  <c r="AP88" i="151"/>
  <c r="AE111" i="151"/>
  <c r="AE44" i="151"/>
  <c r="P81" i="151"/>
  <c r="AE85" i="151"/>
  <c r="AE73" i="151"/>
  <c r="AE80" i="151"/>
  <c r="E56" i="151"/>
  <c r="P97" i="151"/>
  <c r="E62" i="151"/>
  <c r="E70" i="151"/>
  <c r="AE43" i="151"/>
  <c r="P51" i="151"/>
  <c r="E65" i="151"/>
  <c r="AP96" i="151"/>
  <c r="AL59" i="151"/>
  <c r="E28" i="151"/>
  <c r="AJ57" i="151"/>
  <c r="E37" i="151"/>
  <c r="AP39" i="151"/>
  <c r="AR5" i="151"/>
  <c r="AJ48" i="151"/>
  <c r="P110" i="151"/>
  <c r="P31" i="151"/>
  <c r="AE64" i="151"/>
  <c r="AP38" i="151"/>
  <c r="AR87" i="151"/>
  <c r="E58" i="151"/>
  <c r="E88" i="151"/>
  <c r="AE63" i="151"/>
  <c r="AJ45" i="151"/>
  <c r="E21" i="151"/>
  <c r="P104" i="151"/>
  <c r="AP69" i="151"/>
  <c r="E12" i="151"/>
  <c r="AE27" i="151"/>
  <c r="E10" i="151"/>
  <c r="AJ91" i="151"/>
  <c r="AJ88" i="151"/>
  <c r="AP24" i="151"/>
  <c r="AP17" i="151"/>
  <c r="J16" i="151"/>
  <c r="E94" i="151"/>
  <c r="E49" i="151"/>
  <c r="AR11" i="151"/>
  <c r="AJ94" i="151"/>
  <c r="AP40" i="151"/>
  <c r="AL22" i="151"/>
  <c r="AR31" i="151"/>
  <c r="AP19" i="151"/>
  <c r="AL7" i="151"/>
  <c r="AE116" i="151"/>
  <c r="AL79" i="151"/>
  <c r="AP65" i="151"/>
  <c r="AP34" i="151"/>
  <c r="E67" i="151"/>
  <c r="AR26" i="151"/>
  <c r="P36" i="151"/>
  <c r="AE114" i="151"/>
  <c r="AR41" i="151"/>
  <c r="AR54" i="151"/>
  <c r="E102" i="151"/>
  <c r="AE66" i="151"/>
  <c r="AP49" i="151"/>
  <c r="AR51" i="151"/>
  <c r="AP116" i="151"/>
  <c r="AL46" i="151"/>
  <c r="AL16" i="151"/>
  <c r="AP115" i="151"/>
  <c r="AP27" i="151"/>
  <c r="AJ36" i="151"/>
  <c r="AE19" i="151"/>
  <c r="AR108" i="151"/>
  <c r="E23" i="151"/>
  <c r="AE72" i="151"/>
  <c r="AJ49" i="151"/>
  <c r="E45" i="151"/>
  <c r="P26" i="151"/>
  <c r="P5" i="151"/>
  <c r="J34" i="151"/>
  <c r="P59" i="151"/>
  <c r="AJ5" i="151"/>
  <c r="P7" i="151"/>
  <c r="AP53" i="151"/>
  <c r="AP84" i="151"/>
  <c r="AP15" i="151"/>
  <c r="E38" i="151"/>
  <c r="AR28" i="151"/>
  <c r="AP45" i="151"/>
  <c r="AJ33" i="151"/>
  <c r="P60" i="151"/>
  <c r="P33" i="151"/>
  <c r="AR74" i="151"/>
  <c r="P55" i="151"/>
  <c r="AR81" i="151"/>
  <c r="E8" i="151"/>
  <c r="AJ77" i="151"/>
  <c r="E15" i="151"/>
  <c r="AE13" i="151"/>
  <c r="AR30" i="151"/>
  <c r="P46" i="151"/>
  <c r="AR103" i="151"/>
  <c r="AP90" i="151"/>
  <c r="P78" i="151"/>
  <c r="AJ39" i="151"/>
  <c r="P54" i="151"/>
  <c r="AE93" i="151"/>
  <c r="AL34" i="151"/>
  <c r="AR46" i="151"/>
  <c r="AP62" i="151"/>
  <c r="P87" i="151"/>
  <c r="AE82" i="151"/>
  <c r="P91" i="151"/>
  <c r="E57" i="151"/>
  <c r="J79" i="151"/>
  <c r="AJ78" i="151"/>
  <c r="E40" i="151"/>
  <c r="E27" i="151"/>
  <c r="AP43" i="151"/>
  <c r="AJ25" i="151"/>
  <c r="E73" i="151"/>
  <c r="E50" i="151"/>
  <c r="AP58" i="151"/>
  <c r="E33" i="151"/>
  <c r="E84" i="151"/>
  <c r="E115" i="151"/>
  <c r="AR78" i="151"/>
  <c r="AJ70" i="151"/>
  <c r="AJ103" i="151"/>
  <c r="P28" i="151"/>
  <c r="AP37" i="151"/>
  <c r="E48" i="151"/>
  <c r="AR97" i="151"/>
  <c r="J7" i="151"/>
  <c r="AJ87" i="151"/>
  <c r="AE38" i="151"/>
  <c r="AP68" i="151"/>
  <c r="P30" i="151"/>
  <c r="AR7" i="151"/>
  <c r="AE37" i="151"/>
  <c r="AP79" i="151"/>
  <c r="J22" i="151"/>
  <c r="E90" i="151"/>
  <c r="AP21" i="151"/>
  <c r="AE32" i="151"/>
  <c r="AP8" i="151"/>
  <c r="AJ28" i="151"/>
  <c r="J24" i="151"/>
  <c r="AE105" i="151"/>
  <c r="E43" i="151"/>
  <c r="AJ31" i="151"/>
  <c r="E5" i="151"/>
  <c r="P42" i="151"/>
  <c r="AL41" i="151"/>
  <c r="AP23" i="151"/>
  <c r="AR42" i="151"/>
  <c r="AJ86" i="151"/>
  <c r="AL24" i="151"/>
  <c r="AE112" i="151"/>
  <c r="J46" i="151"/>
  <c r="E68" i="151"/>
  <c r="AR86" i="151"/>
  <c r="P16" i="151"/>
  <c r="AE106" i="151"/>
  <c r="AE75" i="151"/>
  <c r="AR110" i="151"/>
  <c r="P41" i="151"/>
  <c r="AP102" i="151"/>
  <c r="E96" i="151"/>
  <c r="AE35" i="151"/>
  <c r="AR60" i="151"/>
  <c r="AE100" i="151"/>
  <c r="P86" i="151"/>
  <c r="E29" i="151"/>
  <c r="AR16" i="151"/>
  <c r="AE71" i="151"/>
  <c r="AP70" i="151"/>
  <c r="AE14" i="151"/>
  <c r="AJ10" i="151"/>
  <c r="AP50" i="151"/>
  <c r="AE15" i="151"/>
  <c r="AP10" i="151"/>
  <c r="AP94" i="151"/>
  <c r="AR104" i="151"/>
  <c r="AR55" i="151"/>
  <c r="AP57" i="151"/>
  <c r="AP95" i="151"/>
  <c r="AP67" i="151"/>
  <c r="AP12" i="151"/>
  <c r="P11" i="151"/>
  <c r="AJ26" i="151"/>
  <c r="AR91" i="151"/>
  <c r="E69" i="151"/>
  <c r="P108" i="151"/>
  <c r="AJ23" i="151"/>
  <c r="AJ29" i="151"/>
  <c r="P74" i="151"/>
  <c r="E39" i="151"/>
  <c r="E92" i="151"/>
  <c r="AR25" i="151"/>
  <c r="AR36" i="151"/>
  <c r="AJ51" i="151"/>
  <c r="AE92" i="151"/>
  <c r="E95" i="151"/>
  <c r="AP56" i="151"/>
  <c r="AP29" i="151"/>
  <c r="AR77" i="151"/>
  <c r="AJ60" i="151"/>
  <c r="AJ54" i="151"/>
  <c r="AE109" i="151"/>
  <c r="P25" i="151"/>
  <c r="AR33" i="151"/>
  <c r="E36" i="151"/>
  <c r="M14" i="57" l="1"/>
  <c r="T25" i="38"/>
  <c r="T19" i="41"/>
  <c r="T14" i="58"/>
  <c r="T25" i="24"/>
  <c r="M14" i="35"/>
  <c r="T25" i="85"/>
  <c r="M14" i="31"/>
  <c r="T25" i="47"/>
  <c r="M14" i="112"/>
  <c r="T25" i="29"/>
  <c r="T14" i="29" s="1"/>
  <c r="T19" i="14"/>
  <c r="M14" i="24"/>
  <c r="M14" i="14"/>
  <c r="T25" i="150"/>
  <c r="M14" i="97"/>
  <c r="M14" i="15"/>
  <c r="T25" i="15"/>
  <c r="T19" i="11"/>
  <c r="M14" i="87"/>
  <c r="T14" i="69"/>
  <c r="M14" i="150"/>
  <c r="T25" i="120"/>
  <c r="T25" i="19"/>
  <c r="T25" i="124"/>
  <c r="T14" i="22"/>
  <c r="T14" i="98"/>
  <c r="T14" i="82"/>
  <c r="T25" i="71"/>
  <c r="T14" i="71" s="1"/>
  <c r="T14" i="62"/>
  <c r="T14" i="65"/>
  <c r="T25" i="27"/>
  <c r="T25" i="87"/>
  <c r="M14" i="20"/>
  <c r="T14" i="51"/>
  <c r="T14" i="115"/>
  <c r="M14" i="90"/>
  <c r="M14" i="110"/>
  <c r="T25" i="35"/>
  <c r="M14" i="88"/>
  <c r="T19" i="38"/>
  <c r="T25" i="97"/>
  <c r="M14" i="124"/>
  <c r="M14" i="121"/>
  <c r="T19" i="31"/>
  <c r="T14" i="95"/>
  <c r="T25" i="86"/>
  <c r="M14" i="47"/>
  <c r="T19" i="57"/>
  <c r="T25" i="16"/>
  <c r="T14" i="139"/>
  <c r="M14" i="30"/>
  <c r="T25" i="57"/>
  <c r="T14" i="25"/>
  <c r="T14" i="75"/>
  <c r="M14" i="71"/>
  <c r="T14" i="8"/>
  <c r="T19" i="30"/>
  <c r="T14" i="78"/>
  <c r="T14" i="12"/>
  <c r="T14" i="105"/>
  <c r="T25" i="20"/>
  <c r="T14" i="20" s="1"/>
  <c r="M14" i="27"/>
  <c r="M14" i="38"/>
  <c r="T14" i="39"/>
  <c r="T19" i="112"/>
  <c r="T14" i="108"/>
  <c r="T25" i="31"/>
  <c r="T14" i="102"/>
  <c r="T14" i="44"/>
  <c r="M14" i="41"/>
  <c r="M14" i="85"/>
  <c r="T14" i="33"/>
  <c r="T25" i="110"/>
  <c r="T14" i="67"/>
  <c r="M14" i="120"/>
  <c r="X25" i="36"/>
  <c r="M14" i="170"/>
  <c r="T25" i="55"/>
  <c r="T14" i="55" s="1"/>
  <c r="M14" i="16"/>
  <c r="T25" i="90"/>
  <c r="T14" i="89"/>
  <c r="T14" i="27"/>
  <c r="T25" i="41"/>
  <c r="T25" i="70"/>
  <c r="T25" i="170"/>
  <c r="T14" i="170" s="1"/>
  <c r="T19" i="70"/>
  <c r="T14" i="68"/>
  <c r="M14" i="70"/>
  <c r="T25" i="101"/>
  <c r="T14" i="101" s="1"/>
  <c r="T25" i="59"/>
  <c r="T25" i="88"/>
  <c r="M14" i="86"/>
  <c r="T14" i="21"/>
  <c r="M14" i="101"/>
  <c r="T14" i="114"/>
  <c r="T14" i="15"/>
  <c r="T14" i="16"/>
  <c r="T25" i="26"/>
  <c r="T14" i="23"/>
  <c r="T25" i="121"/>
  <c r="T14" i="13"/>
  <c r="T14" i="106"/>
  <c r="M14" i="59"/>
  <c r="T14" i="34"/>
  <c r="E11" i="151"/>
  <c r="E25" i="151"/>
  <c r="E87" i="151"/>
  <c r="E78" i="151"/>
  <c r="AP25" i="151"/>
  <c r="AE17" i="151"/>
  <c r="AP54" i="151"/>
  <c r="E77" i="151"/>
  <c r="AJ16" i="151"/>
  <c r="R22" i="151"/>
  <c r="AE58" i="151"/>
  <c r="E108" i="151"/>
  <c r="AE88" i="151"/>
  <c r="E104" i="151"/>
  <c r="AP16" i="151"/>
  <c r="E81" i="151"/>
  <c r="E54" i="151"/>
  <c r="AP108" i="151"/>
  <c r="AJ41" i="151"/>
  <c r="AE90" i="151"/>
  <c r="AE68" i="151"/>
  <c r="AP30" i="151"/>
  <c r="E74" i="151"/>
  <c r="AJ22" i="151"/>
  <c r="AP91" i="151"/>
  <c r="AE50" i="151"/>
  <c r="AP33" i="151"/>
  <c r="AE29" i="151"/>
  <c r="AP97" i="151"/>
  <c r="AE5" i="151"/>
  <c r="AE57" i="151"/>
  <c r="AE95" i="151"/>
  <c r="AE94" i="151"/>
  <c r="AJ7" i="151"/>
  <c r="E110" i="151"/>
  <c r="AE12" i="151"/>
  <c r="AE26" i="151"/>
  <c r="AE96" i="151"/>
  <c r="AP51" i="151"/>
  <c r="AE69" i="151"/>
  <c r="AE31" i="151"/>
  <c r="AP11" i="151"/>
  <c r="AP103" i="151"/>
  <c r="AE77" i="151"/>
  <c r="AE115" i="151"/>
  <c r="E79" i="151"/>
  <c r="AE54" i="151"/>
  <c r="E97" i="151"/>
  <c r="AE67" i="151"/>
  <c r="AP55" i="151"/>
  <c r="AP81" i="151"/>
  <c r="E34" i="151"/>
  <c r="AP74" i="151"/>
  <c r="AE62" i="151"/>
  <c r="AP41" i="151"/>
  <c r="AE23" i="151"/>
  <c r="AJ46" i="151"/>
  <c r="AP28" i="151"/>
  <c r="AP36" i="151"/>
  <c r="E51" i="151"/>
  <c r="AE49" i="151"/>
  <c r="AJ59" i="151"/>
  <c r="E55" i="151"/>
  <c r="E91" i="151"/>
  <c r="E42" i="151"/>
  <c r="E60" i="151"/>
  <c r="AE45" i="151"/>
  <c r="AP60" i="151"/>
  <c r="E26" i="151"/>
  <c r="AP104" i="151"/>
  <c r="AE33" i="151"/>
  <c r="E24" i="151"/>
  <c r="AE39" i="151"/>
  <c r="AP46" i="151"/>
  <c r="AE53" i="151"/>
  <c r="AE48" i="151"/>
  <c r="AE102" i="151"/>
  <c r="AE60" i="151"/>
  <c r="AP110" i="151"/>
  <c r="E41" i="151"/>
  <c r="AE21" i="151"/>
  <c r="AE65" i="151"/>
  <c r="E30" i="151"/>
  <c r="E7" i="151"/>
  <c r="AJ34" i="151"/>
  <c r="AP59" i="151"/>
  <c r="E16" i="151"/>
  <c r="AP77" i="151"/>
  <c r="AP78" i="151"/>
  <c r="AE84" i="151"/>
  <c r="AE78" i="151"/>
  <c r="E31" i="151"/>
  <c r="AE10" i="151"/>
  <c r="E103" i="151"/>
  <c r="AE56" i="151"/>
  <c r="AP5" i="151"/>
  <c r="E46" i="151"/>
  <c r="E59" i="151"/>
  <c r="AJ24" i="151"/>
  <c r="AE40" i="151"/>
  <c r="AP86" i="151"/>
  <c r="AE25" i="151"/>
  <c r="AP42" i="151"/>
  <c r="E86" i="151"/>
  <c r="AP31" i="151"/>
  <c r="AE8" i="151"/>
  <c r="AP87" i="151"/>
  <c r="AE70" i="151"/>
  <c r="AP26" i="151"/>
  <c r="AJ79" i="151"/>
  <c r="AP7" i="151"/>
  <c r="M25" i="11" l="1"/>
  <c r="T14" i="35"/>
  <c r="T14" i="124"/>
  <c r="T14" i="24"/>
  <c r="T14" i="112"/>
  <c r="T14" i="86"/>
  <c r="T14" i="70"/>
  <c r="T14" i="30"/>
  <c r="T14" i="19"/>
  <c r="T14" i="41"/>
  <c r="T14" i="26"/>
  <c r="T14" i="150"/>
  <c r="T14" i="110"/>
  <c r="T14" i="87"/>
  <c r="T14" i="121"/>
  <c r="T14" i="31"/>
  <c r="T14" i="14"/>
  <c r="T14" i="47"/>
  <c r="T14" i="88"/>
  <c r="T14" i="97"/>
  <c r="T14" i="59"/>
  <c r="T14" i="90"/>
  <c r="T14" i="38"/>
  <c r="T14" i="120"/>
  <c r="T14" i="85"/>
  <c r="T14" i="57"/>
  <c r="AE36" i="151"/>
  <c r="AE97" i="151"/>
  <c r="AE30" i="151"/>
  <c r="AE110" i="151"/>
  <c r="AE34" i="151"/>
  <c r="AE55" i="151"/>
  <c r="AE86" i="151"/>
  <c r="AE104" i="151"/>
  <c r="AR22" i="151"/>
  <c r="P22" i="151"/>
  <c r="AE7" i="151"/>
  <c r="AE79" i="151"/>
  <c r="AE46" i="151"/>
  <c r="AE81" i="151"/>
  <c r="AE28" i="151"/>
  <c r="AE59" i="151"/>
  <c r="AE16" i="151"/>
  <c r="AE24" i="151"/>
  <c r="AE42" i="151"/>
  <c r="AE87" i="151"/>
  <c r="AE11" i="151"/>
  <c r="AE103" i="151"/>
  <c r="AE41" i="151"/>
  <c r="AE51" i="151"/>
  <c r="AE91" i="151"/>
  <c r="AE108" i="151"/>
  <c r="AE74" i="151"/>
  <c r="M14" i="11" l="1"/>
  <c r="T25" i="11"/>
  <c r="AP22" i="151"/>
  <c r="E22" i="151"/>
  <c r="T14" i="11" l="1"/>
  <c r="AE22" i="151"/>
  <c r="D118" i="151" l="1"/>
  <c r="AD118" i="151"/>
</calcChain>
</file>

<file path=xl/sharedStrings.xml><?xml version="1.0" encoding="utf-8"?>
<sst xmlns="http://schemas.openxmlformats.org/spreadsheetml/2006/main" count="22734" uniqueCount="1136">
  <si>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</si>
  <si>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</si>
  <si>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</si>
  <si>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</si>
  <si>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</si>
  <si>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</si>
  <si>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</si>
  <si>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</si>
  <si>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</si>
  <si>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</si>
  <si>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</si>
  <si>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</si>
  <si>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</si>
  <si>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</si>
  <si>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</si>
  <si>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</si>
  <si>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</si>
  <si>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</si>
  <si>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</si>
  <si>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</si>
  <si>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</si>
  <si>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</si>
  <si>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</si>
  <si>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</si>
  <si>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</si>
  <si>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</si>
  <si>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</si>
  <si>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</si>
  <si>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</si>
  <si>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</si>
  <si>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</si>
  <si>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</si>
  <si>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</si>
  <si>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</si>
  <si>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</si>
  <si>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</si>
  <si>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</si>
  <si>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</si>
  <si>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</si>
  <si>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</si>
  <si>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ВСЕГО</t>
  </si>
  <si>
    <t>онкология</t>
  </si>
  <si>
    <t>за счет межбюджетных трансфертов по постановлению Правительства РФ от 25.06.2021 №989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</si>
  <si>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</si>
  <si>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</si>
  <si>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</si>
  <si>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</si>
  <si>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за счет межбюджетных трансфертов по постановлению Правительства РФ от 20.07.2021 №1997-р</t>
  </si>
  <si>
    <t>за счет межбюджетных трансфертов по постановлению Правительства Российской Федерации от 07.08.2021 № 1310</t>
  </si>
  <si>
    <t>0385</t>
  </si>
  <si>
    <t>Макс</t>
  </si>
  <si>
    <r>
      <t>КСГ</t>
    </r>
    <r>
      <rPr>
        <sz val="10"/>
        <rFont val="Times New Roman"/>
        <family val="1"/>
        <charset val="204"/>
      </rPr>
      <t>, в т.ч.</t>
    </r>
  </si>
  <si>
    <t>0001</t>
  </si>
  <si>
    <t>0004</t>
  </si>
  <si>
    <t>0008</t>
  </si>
  <si>
    <t>0010</t>
  </si>
  <si>
    <t>0013</t>
  </si>
  <si>
    <t>0018</t>
  </si>
  <si>
    <t>0020</t>
  </si>
  <si>
    <t>0023</t>
  </si>
  <si>
    <t>0026</t>
  </si>
  <si>
    <t>0027</t>
  </si>
  <si>
    <t>0028</t>
  </si>
  <si>
    <t>0029</t>
  </si>
  <si>
    <t>0033</t>
  </si>
  <si>
    <t>0035</t>
  </si>
  <si>
    <t>0037</t>
  </si>
  <si>
    <t>0049</t>
  </si>
  <si>
    <t>0052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</si>
  <si>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</si>
  <si>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</si>
  <si>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</si>
  <si>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</si>
  <si>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</si>
  <si>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</si>
  <si>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</si>
  <si>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</si>
  <si>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</si>
  <si>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</si>
  <si>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</si>
  <si>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</si>
  <si>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</si>
  <si>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</si>
  <si>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</si>
  <si>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</si>
  <si>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</si>
  <si>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</si>
  <si>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</si>
  <si>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</si>
  <si>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</si>
  <si>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</si>
  <si>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</si>
  <si>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</si>
  <si>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</si>
  <si>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</si>
  <si>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0175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</si>
  <si>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</si>
  <si>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</si>
  <si>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</si>
  <si>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</si>
  <si>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</si>
  <si>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</si>
  <si>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</si>
  <si>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</si>
  <si>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</si>
  <si>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</si>
  <si>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</si>
  <si>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</si>
  <si>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0295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</si>
  <si>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</si>
  <si>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</si>
  <si>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</si>
  <si>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</si>
  <si>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</si>
  <si>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</si>
  <si>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</si>
  <si>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</si>
  <si>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</si>
  <si>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</si>
  <si>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</si>
  <si>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</si>
  <si>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</si>
  <si>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</si>
  <si>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0343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</si>
  <si>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</si>
  <si>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</si>
  <si>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</si>
  <si>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</si>
  <si>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</si>
  <si>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</si>
  <si>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</si>
  <si>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</si>
  <si>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</si>
  <si>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</si>
  <si>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</si>
  <si>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</si>
  <si>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</si>
  <si>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</si>
  <si>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</si>
  <si>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</si>
  <si>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0420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</si>
  <si>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</si>
  <si>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</si>
  <si>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</si>
  <si>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</si>
  <si>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</si>
  <si>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</si>
  <si>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</si>
  <si>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</si>
  <si>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</si>
  <si>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</si>
  <si>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</si>
  <si>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0394</t>
  </si>
  <si>
    <t>0442</t>
  </si>
  <si>
    <t>0444</t>
  </si>
  <si>
    <t>СОГАЗ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</si>
  <si>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</si>
  <si>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</si>
  <si>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0208</t>
  </si>
  <si>
    <t>0421</t>
  </si>
  <si>
    <t>0353</t>
  </si>
  <si>
    <t>0412</t>
  </si>
  <si>
    <t>0437</t>
  </si>
  <si>
    <t>0449</t>
  </si>
  <si>
    <t>0450</t>
  </si>
  <si>
    <t>0451</t>
  </si>
  <si>
    <t>0452</t>
  </si>
  <si>
    <r>
      <rPr>
        <b/>
        <sz val="10"/>
        <rFont val="Times New Roman"/>
        <family val="1"/>
        <charset val="204"/>
      </rPr>
      <t>Всего МАКС М</t>
    </r>
    <r>
      <rPr>
        <sz val="10"/>
        <rFont val="Times New Roman"/>
        <family val="1"/>
        <charset val="204"/>
      </rPr>
      <t>, в т.ч.</t>
    </r>
  </si>
  <si>
    <t>Всего СОГАЗ Мед, в т.ч.</t>
  </si>
  <si>
    <t>pol1@pol1.tomsk.ru; kiselevmv@pol1.tomsk.ru</t>
  </si>
  <si>
    <t>mail@pol4.tomsk.ru; glbuh@pol4.tomsk.ru</t>
  </si>
  <si>
    <t>priem-305@pol10.tomica.ru</t>
  </si>
  <si>
    <t>mikhaleva-ea@yandex.ru; poltnc@mail.tomsknet.ru; feo.poltnc@yandex.ru</t>
  </si>
  <si>
    <t>newdsp2@gmail.com; ogbuz-dsp2@tomsk.gov70.ru</t>
  </si>
  <si>
    <t>ogauzsp@tomsk.gov70.ru</t>
  </si>
  <si>
    <t>tokvd@tomsk.gov70.ru</t>
  </si>
  <si>
    <t>ogauzsp1@tomsk.gov70.ru; buhsp1@mail.ru</t>
  </si>
  <si>
    <t>bsmp@bsmp.tomsk.ru</t>
  </si>
  <si>
    <t>bolnica2@mail2000.ru; gb2_plan@post.tomica.ru; gb2_glplan@mail.ru; ogauz-bol2@tomsk.gov70.ru</t>
  </si>
  <si>
    <t>admin@gb3.ru; natalyknn@mail.ru</t>
  </si>
  <si>
    <t>mvbol@tomica.ru; mvbol@trecom.tomsk.ru; kve@mvb.tomsk.ru</t>
  </si>
  <si>
    <t>info@medsantomsk.ru; stolbova@medsantomsk.ru; loginova@medsantomsk.ru;  glvrach@medsantomsk.ru; msch-stroitel@tomsk.gov70.ru</t>
  </si>
  <si>
    <t>boss@acrb.tomsk.ru; shvg@acrb.tomsk.ru; uds@acrb.tomsk.ru</t>
  </si>
  <si>
    <t>alexsrb@yandex.ru</t>
  </si>
  <si>
    <t>bakcrb@trecom.tomsk.ru</t>
  </si>
  <si>
    <t>zyrcrb@trecom.tomsk.ru; zyrcrb@tomsk.gov.ru</t>
  </si>
  <si>
    <t>crb@mail.tomsknet.ru</t>
  </si>
  <si>
    <t>ogauz-krb@kozhevnikovo.gov70.ru</t>
  </si>
  <si>
    <t>crb-ksh@mail.ru; crb-ksh@trecom.tomsk.ru; crb-ksh@krivosheino.gov70.ru</t>
  </si>
  <si>
    <t>1923to@gmail.com; general@molcrb.tom.ru</t>
  </si>
  <si>
    <t>crb1@rambler.ru; ogbuz-prb@pervomaisky.gov70.ru</t>
  </si>
  <si>
    <t>tegbol@teguldet.tomsknet.ru</t>
  </si>
  <si>
    <t>tomcrh@mail.tomsknet.ru; bfi@crb.tom.ru</t>
  </si>
  <si>
    <t>chcrb@tomsk.gov.ru</t>
  </si>
  <si>
    <t>crb-sheg@mail.ru; office@shegarcrb.ru; shegarcrb@gov70.ru</t>
  </si>
  <si>
    <t>dtn2@kolpashevo.tomsknet.ru; economist@sibnet.ru; kolp-rb@kolpashevo.gov70.ru</t>
  </si>
  <si>
    <t>db1@tomdb.ru; stat@tomdb.ru; detbol1@tomsk.gov70.ru</t>
  </si>
  <si>
    <t>dgb2@dgb2.tom.ru; dgb2@sibmail.com; dp3@mail.tomsknet.ru</t>
  </si>
  <si>
    <t>mail@bsmp2.ru; bsmp2@tomsk.gov70.ru</t>
  </si>
  <si>
    <t>msch2@msch2.tomsk.ru</t>
  </si>
  <si>
    <t>okb@trecom.tomsk.ru; mlukashov@okb.tomsk.ru; okb-peo@trecom.tomsk.ru</t>
  </si>
  <si>
    <t>office@odb.tomsk.ru; pakhomovaov@odb.tomsk.ru; db1@tomdb.ru</t>
  </si>
  <si>
    <t>medicuvd@mail.ru</t>
  </si>
  <si>
    <t>office@ssmu.ru;rector@ssmu.ru; glav.vrach@ssmu.ru; оtd.org.metod@ssmu.ru; plakidina.nn@ssmu.ru</t>
  </si>
  <si>
    <t>dibsib@dibsib.ru; mev8282@bk.ru; dibsib@tomsk.gov70.ru</t>
  </si>
  <si>
    <t>parabelrb@parabelrb.ru</t>
  </si>
  <si>
    <t>svetl@mail.tomsknet.ru</t>
  </si>
  <si>
    <t>lzrp@yandex.ru; peolrp@bk.ru</t>
  </si>
  <si>
    <t>ufimtseval@madez.ru</t>
  </si>
  <si>
    <t>bolniza@mail.tomsknet.ru; ogauz-mub@tomsky.gov70.ru</t>
  </si>
  <si>
    <t>madg@seversk.tomsknet.ru</t>
  </si>
  <si>
    <t>ccm@globalcсm.com; pavel.yurovsky@globalccm.com</t>
  </si>
  <si>
    <t>mail@mozdrav.ru</t>
  </si>
  <si>
    <t>kluchi@mail.tomsknet.ru</t>
  </si>
  <si>
    <t>kosmonawt@list.ru</t>
  </si>
  <si>
    <t>ssmp70@tomsk.gov70.ru; ssmp@sibmail.com</t>
  </si>
  <si>
    <t>kravcalex@yandex.ru</t>
  </si>
  <si>
    <t>tomoko@tomoko.ru; director@tomoko.ru</t>
  </si>
  <si>
    <t>info@0370.ru; er@0370.ru; 21_masha@mail.ru</t>
  </si>
  <si>
    <t>eeglab@sibmail.com; lab607@mail.ru</t>
  </si>
  <si>
    <t>er@0370.ru; info@0370.ru</t>
  </si>
  <si>
    <t>general@gastro.tomsk.ru</t>
  </si>
  <si>
    <t>tcgsen@mail.tomsknet.ru</t>
  </si>
  <si>
    <t>kb81@med.tomsk.ru; SamsonovaNI@med.tomsk.ru</t>
  </si>
  <si>
    <t>zhdugarov@mrtexpert.ru</t>
  </si>
  <si>
    <t>oms@ldc.tom.ru</t>
  </si>
  <si>
    <t>krukea@stoptb.tomsk.ru</t>
  </si>
  <si>
    <t>info@0370.ru, er@0370.ru</t>
  </si>
  <si>
    <t>office@patolog-tomsk.ru</t>
  </si>
  <si>
    <t>nephroline-tomsk@mail.ru</t>
  </si>
  <si>
    <t>tomsk-audiology@mail.ru</t>
  </si>
  <si>
    <t>whc-seversk@mail.ru</t>
  </si>
  <si>
    <t>med-art@bk.ru</t>
  </si>
  <si>
    <t>tatyanadomnich@mail.ru</t>
  </si>
  <si>
    <t>denanalex@mail.ru; riov@0370.ru</t>
  </si>
  <si>
    <t>417270@mail.ru; info@lor.tomsk.ru</t>
  </si>
  <si>
    <t>allergomed70@mail.ru</t>
  </si>
  <si>
    <t>maksikmz@mail.ru</t>
  </si>
  <si>
    <t>fedor.usynin@nephroline.ru</t>
  </si>
  <si>
    <t>tomskdirect@ldc.ru</t>
  </si>
  <si>
    <t>lormedservice@mail.ru</t>
  </si>
  <si>
    <t>ic-med@mail.ru</t>
  </si>
  <si>
    <t>foms_details@nefrosovet.ru, i.v.galkin@nefrosovet.ru</t>
  </si>
  <si>
    <t>agenelli@mail.ru</t>
  </si>
  <si>
    <t>701101@zdravnica.center</t>
  </si>
  <si>
    <t>oad@genelli.ru</t>
  </si>
  <si>
    <t>urga2002@mail.ru</t>
  </si>
  <si>
    <t>shag.tomsk@mail.ru</t>
  </si>
  <si>
    <t>anastasiya.penskaya@citilab.ru</t>
  </si>
  <si>
    <t>oms@pmt-group.ru</t>
  </si>
  <si>
    <t>foms@vitalab.expert</t>
  </si>
  <si>
    <t>ekaterina.krupina@fmc-ag.ru</t>
  </si>
  <si>
    <t>сумма, тыс. руб.</t>
  </si>
  <si>
    <t>bch@belyar.tomsknet.ru; ogbuz-vrb@verkhneket.gov70.ru</t>
  </si>
  <si>
    <t>secretar@semashko.tomsk.ru; sem_oi@rambler.ru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</si>
  <si>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</si>
  <si>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</si>
  <si>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center@tnimc.ru; plan@tnimc.ru; map63@cardio-tomsk.ru; cancerregistr@oncology.tomsk.ru; nata@cardio-tomsk.ru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</si>
  <si>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</si>
  <si>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</si>
  <si>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</si>
  <si>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</si>
  <si>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</si>
  <si>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</si>
  <si>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</si>
  <si>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</si>
  <si>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</si>
  <si>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</si>
  <si>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</si>
  <si>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</si>
  <si>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</si>
  <si>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</si>
  <si>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</si>
  <si>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</si>
  <si>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</si>
  <si>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</si>
  <si>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</si>
  <si>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</si>
  <si>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</si>
  <si>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</si>
  <si>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</si>
  <si>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</si>
  <si>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</si>
  <si>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</si>
  <si>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</si>
  <si>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</si>
  <si>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</si>
  <si>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</si>
  <si>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</si>
  <si>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1"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</si>
  <si>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</si>
  <si>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</si>
  <si>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</si>
  <si>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</si>
  <si>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ОГБУЗ "ДИБ им. Г.Е. Сибирцева"</t>
  </si>
  <si>
    <t>ОГАУЗ "Поликлиника № 1"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</si>
  <si>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</si>
  <si>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</si>
  <si>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</si>
  <si>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</si>
  <si>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</si>
  <si>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ОГБУЗ "ДСП № 2"</t>
  </si>
  <si>
    <t>ОГАУЗ "МЦ им.Г.К.Жерлова"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</si>
  <si>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</si>
  <si>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</si>
  <si>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</si>
  <si>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</si>
  <si>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</si>
  <si>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</si>
  <si>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</si>
  <si>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</si>
  <si>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</si>
  <si>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</si>
  <si>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</si>
  <si>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</si>
  <si>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</si>
  <si>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</si>
  <si>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</si>
  <si>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</si>
  <si>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</si>
  <si>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</si>
  <si>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</si>
  <si>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</si>
  <si>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</si>
  <si>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</si>
  <si>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</si>
  <si>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</si>
  <si>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</si>
  <si>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</si>
  <si>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</si>
  <si>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</si>
  <si>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</si>
  <si>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</si>
  <si>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"ЦММО"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</si>
  <si>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</si>
  <si>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</si>
  <si>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</si>
  <si>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</si>
  <si>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</si>
  <si>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</si>
  <si>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</si>
  <si>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</si>
  <si>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</si>
  <si>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</si>
  <si>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"Де визио-Томск"</t>
  </si>
  <si>
    <t>ООО "М-ЛАЙН"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</si>
  <si>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</si>
  <si>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</si>
  <si>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</si>
  <si>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</si>
  <si>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</si>
  <si>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</si>
  <si>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"НПФ "ХЕЛИКС"</t>
  </si>
  <si>
    <t>ООО "Многопрофильный Медицинский Центр"</t>
  </si>
  <si>
    <t>ООО "Генелли"</t>
  </si>
  <si>
    <t>ООО "Научно-методический центр клинической лабораторной диагностики Ситилаб"</t>
  </si>
  <si>
    <t>ООО "МЦ "Сибирский Доктор"</t>
  </si>
  <si>
    <t>ООО "ВИТАЛАБ"</t>
  </si>
  <si>
    <t>ООО "Фрезениус Медикал Кеа Сибирь"</t>
  </si>
  <si>
    <t>ООО "Сибирский центр ядерной медицины"</t>
  </si>
  <si>
    <t>ООО "ЮНИМ-Сибирь"</t>
  </si>
  <si>
    <t>ООО "КЛИНИКА ЭКСПЕРТ СИБИРЬ"</t>
  </si>
  <si>
    <t>0454</t>
  </si>
  <si>
    <t>0458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</si>
  <si>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</si>
  <si>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</si>
  <si>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</si>
  <si>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</si>
  <si>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</si>
  <si>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</si>
  <si>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>a.sudakov@medinvest-group.ru</t>
  </si>
  <si>
    <t>pmostandart@mail.ru</t>
  </si>
  <si>
    <t>yurist@rd4.tomsk.ru; econom@rd4.tomsk.ru; general@rd4.tomsk.ru</t>
  </si>
  <si>
    <t>niimicro@yandex.ru; egmicro@yandex.ru</t>
  </si>
  <si>
    <t>chna@0370.ru; info@0370.ru; 21_masha@mail.ru; riov@0370.ru</t>
  </si>
  <si>
    <t>perinatal.tomsk@mail.ru; office@opc.tomsk.ru</t>
  </si>
  <si>
    <t>503000@list.ru; 597644@mail.ru</t>
  </si>
  <si>
    <t>msurodeeva@invitro.ru; avgyngazova@invitro.ru</t>
  </si>
  <si>
    <t>larionovalsd@yandex.ru; info@lsdtomsk.ru</t>
  </si>
  <si>
    <t>zmn@0370.ru; ekv@0370.ru; olesya4130@mail.ru; zmninfo@0370.ru</t>
  </si>
  <si>
    <t>maiya.brodskaya@citilab.ru; sergey.trambachev@citilab.ru</t>
  </si>
  <si>
    <t>donor@tomsk.gov70.ru; ospk@avmailer.ru</t>
  </si>
  <si>
    <t>larisaermakova2801@gmail.com; general@cl-sib.ru</t>
  </si>
  <si>
    <t xml:space="preserve">priemnaya@strjmed.ru; zakirovaIM@strjmed.ru; strjmed@strezhevoy.gov70.ru; </t>
  </si>
  <si>
    <t>market@1klinika.ru; karevajulia@mail.ru</t>
  </si>
  <si>
    <t xml:space="preserve">Томский НИМЦ </t>
  </si>
  <si>
    <t>тема</t>
  </si>
  <si>
    <t>текст</t>
  </si>
  <si>
    <t>urga2002@mail.ru; eyeclinic.pro@yandex.ru; info@eyeclinic.pro</t>
  </si>
  <si>
    <t>roddom1@rdom1.tomsk.ru; olga_roddom1@mail.ru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</si>
  <si>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</si>
  <si>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</si>
  <si>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</si>
  <si>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</si>
  <si>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</si>
  <si>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</si>
  <si>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</si>
  <si>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</si>
  <si>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</si>
  <si>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</si>
  <si>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</si>
  <si>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ФГБУ "НМИЦ ТО ИМ. Н.Н. ПРИОРОВА" МИНЗДРАВА РОССИИ</t>
  </si>
  <si>
    <t>ООО "ДОКТОР РУДЧЕНКО"</t>
  </si>
  <si>
    <t>ООО "МЕДИЦИНА"</t>
  </si>
  <si>
    <t>ООО "МАГИСТРАЛЬ"</t>
  </si>
  <si>
    <t>0462</t>
  </si>
  <si>
    <t>0465</t>
  </si>
  <si>
    <t>0463</t>
  </si>
  <si>
    <t>0021</t>
  </si>
  <si>
    <t>0032</t>
  </si>
  <si>
    <t>0466</t>
  </si>
  <si>
    <t>0460</t>
  </si>
  <si>
    <t>контакты</t>
  </si>
  <si>
    <t>magistraltsk@gmail.com</t>
  </si>
  <si>
    <t>d.n.kalyuta@tomonco.ru</t>
  </si>
  <si>
    <t>kolp-rb@kolpashevo.gov70.ru</t>
  </si>
  <si>
    <t>detbol1@tomsk.gov70.ru</t>
  </si>
  <si>
    <t>bsmp2@tomsk.gov70.ru</t>
  </si>
  <si>
    <t>general@rd4.tomsk.ru</t>
  </si>
  <si>
    <t>ogbuz-prb@pervomaisky.gov70.ru</t>
  </si>
  <si>
    <t>Областное государственное автономное учреждение здравоохранения "Александровская районная больница"</t>
  </si>
  <si>
    <t>главный врач Корзунова Анна Алексеевна</t>
  </si>
  <si>
    <t>636760, Томская обл., Александровский район, с.Александровское, ул.Толпарова,20</t>
  </si>
  <si>
    <t>8(38255)25132</t>
  </si>
  <si>
    <t>8(38255)24203</t>
  </si>
  <si>
    <t>http://mauzacrb.ru</t>
  </si>
  <si>
    <t>Областное государственное бюджетное учреждение здравоохранения "Асиновская районная больница"</t>
  </si>
  <si>
    <t>главный врач Левшин Артем Вячеславович</t>
  </si>
  <si>
    <t>636840, Томская обл., Асиновский район, г.Асино, ул.Гончарова,170</t>
  </si>
  <si>
    <t>8-38241-27833</t>
  </si>
  <si>
    <t>asino-rb@asino.gov70.ru, boss@acrb.tomsk.ru</t>
  </si>
  <si>
    <t>http://acrb.tomsk.ru</t>
  </si>
  <si>
    <t>Областное государственное бюджетное учреждение здравоохранения "Бакчарская районная больница"</t>
  </si>
  <si>
    <t>главный врач Заведягина Ольга Геннадьевна</t>
  </si>
  <si>
    <t>636200, Томская обл., с.Бакчар, пер.Больничный,1</t>
  </si>
  <si>
    <t>8(38249)22546, 8(38249)22367</t>
  </si>
  <si>
    <t>8(38249)22546</t>
  </si>
  <si>
    <t>http://bakcrb.ru</t>
  </si>
  <si>
    <t>Областное государственное бюджетное учреждение здравоохранения "Верхнекетская районная больница"</t>
  </si>
  <si>
    <t>главный врач Чухлебов Александр Владимирович</t>
  </si>
  <si>
    <t>636500, Томская область, Верхнекетский район, р.п.Белый Яр, ул.Гагарина,22</t>
  </si>
  <si>
    <t>8(38258)21238, 8(38258)23379</t>
  </si>
  <si>
    <t>8(38258)23379</t>
  </si>
  <si>
    <t>bch@belyar.tomsknet.ru</t>
  </si>
  <si>
    <t>http://vkt-crb.tom.ru</t>
  </si>
  <si>
    <t>Областное государственное бюджетное учреждение здравоохранения "Зырянская районная больница"</t>
  </si>
  <si>
    <t>главный врач Закорюкин Юрий Евгеньевич</t>
  </si>
  <si>
    <t>636850, Томская область, Зырянский район, с.Зырянское, ул.Ефанова,22</t>
  </si>
  <si>
    <t>8(38243)22431</t>
  </si>
  <si>
    <t>zyrcrb@tomsk.gov.ru</t>
  </si>
  <si>
    <t>https://www.zyrb.ru/</t>
  </si>
  <si>
    <t>Областное государственное бюджетное учреждение здравоохранения "Каргасокская районная больница"</t>
  </si>
  <si>
    <t>главный врач Винокуров Сергей Сергеевич</t>
  </si>
  <si>
    <t>636700, Томская обл., Каргасокский район, с.Каргасок, ул.Красноармейская,66</t>
  </si>
  <si>
    <t>8(38253)21134</t>
  </si>
  <si>
    <t>http://kargasokcrb.ru</t>
  </si>
  <si>
    <t>Областное государственное автономное учреждение здравоохранения "Кожевниковская районная больница"</t>
  </si>
  <si>
    <t>главный врач Литавин Сергей Николаевич</t>
  </si>
  <si>
    <t>636160, Томская обл., с.Кожевниково, ул.Гагарина,4</t>
  </si>
  <si>
    <t>8-38244-22960</t>
  </si>
  <si>
    <t>ogauz-krb@kozhevnikovo.gov70.ru, ogbuz@kozhevnikovo.ru</t>
  </si>
  <si>
    <t>http://kozhevnikovo.ru</t>
  </si>
  <si>
    <t>Областное государственное автономное учреждение здравоохранения "Колпашевская районная больница"</t>
  </si>
  <si>
    <t>главный врач Дьякина Наталья Викторовна</t>
  </si>
  <si>
    <t>636460, Томская область, Колпашевский район, г.Колпашево, ул.Советский Север,45</t>
  </si>
  <si>
    <t>8(38254)52121</t>
  </si>
  <si>
    <t>http://kolpcrb.tom.ru</t>
  </si>
  <si>
    <t>Областное государственное автономное учреждение здравоохранения "Кривошеинская районная больница"</t>
  </si>
  <si>
    <t>главный врач Сиделёв Максим Юрьевич</t>
  </si>
  <si>
    <t>636300, Томская область, Кривошеинский район, с.Кривошеино, ул.Коммунистическая,64/4</t>
  </si>
  <si>
    <t>8-38251-23038</t>
  </si>
  <si>
    <t>8-38251-21657</t>
  </si>
  <si>
    <t>crb-ksh@krivosheino.gov70.ru</t>
  </si>
  <si>
    <t>http://krivosheino.ru</t>
  </si>
  <si>
    <t>Областное государственное автономное учреждение здравоохранения "Лоскутовская районная поликлиника"</t>
  </si>
  <si>
    <t>главный врач Бабанский Сергей Александрович</t>
  </si>
  <si>
    <t>634570, Томская обл., Томский район, с.Богашево, ул.Новостройка,42б</t>
  </si>
  <si>
    <t>8-3822-999376, 8-3822-943942</t>
  </si>
  <si>
    <t>8-3822-999376</t>
  </si>
  <si>
    <t>loskutovo-rp@tomsky.gov70.ru, lzrp@yandex.ru</t>
  </si>
  <si>
    <t>http://losk-crp.ru/</t>
  </si>
  <si>
    <t>Областное государственное бюджетное учреждение здравоохранения "Молчановская районная больница"</t>
  </si>
  <si>
    <t>Главный врач Демаков Максим Владимирович</t>
  </si>
  <si>
    <t>636330, Томская область, Молчановский район, с.Молчаново, ул.Димитрова,34</t>
  </si>
  <si>
    <t>8(38256)23204 (доб.121)</t>
  </si>
  <si>
    <t>molch-rb@molchanovo.gov70.ru, general@molcrb.tom.ru</t>
  </si>
  <si>
    <t>http://03.tom.ru/</t>
  </si>
  <si>
    <t>Областное государственное автономное учреждение здравоохранения "Моряковская участковая больница им.В.С.Демьянова"</t>
  </si>
  <si>
    <t>И.о.главного врача Дмитрук Виктор Владимирович</t>
  </si>
  <si>
    <t>634516, Томская область, Томский район, с.Моряковский Затон, ул.Октябрьская,11</t>
  </si>
  <si>
    <t>8(3822)901575</t>
  </si>
  <si>
    <t>ogauz-mub@tomsky.gov70.ru</t>
  </si>
  <si>
    <t>http://crb.tom.ru/mub.html</t>
  </si>
  <si>
    <t>Областное государственное бюджетное учреждение здравоохранения "Парабельская районная больница"</t>
  </si>
  <si>
    <t>главный врач Булычев Владимир Александрович</t>
  </si>
  <si>
    <t>636601, Томская область, Парабельский район, с.Парабель, ул.Советская,3</t>
  </si>
  <si>
    <t>8-38252-21196</t>
  </si>
  <si>
    <t>8-38252-21039</t>
  </si>
  <si>
    <t>parabelrb@parabel.gov70.ru</t>
  </si>
  <si>
    <t>http://parabelrb.ru/</t>
  </si>
  <si>
    <t>Областное государственное бюджетное учреждение здравоохранения "Первомайская районная больница"</t>
  </si>
  <si>
    <t>И.о.главного врача Васютин Павел Александрович</t>
  </si>
  <si>
    <t>636930, Томская область, Первомайский район, с.Первомайское, ул.Больничная,3</t>
  </si>
  <si>
    <t>8(38245)22140</t>
  </si>
  <si>
    <t>http://crb1-pervom.ru/</t>
  </si>
  <si>
    <t>Областное государственное автономное учреждение здравоохранения "Светленская районная больница"</t>
  </si>
  <si>
    <t>главный врач Грязнов Станислав Васильевич</t>
  </si>
  <si>
    <t>634583, Томская область, Томский район, с.Октябрьское, ул.Заводская, 16</t>
  </si>
  <si>
    <t>8-3822-980039</t>
  </si>
  <si>
    <t>8-3822-468109</t>
  </si>
  <si>
    <t>svetliy-rb@tomsky.gov70.ru</t>
  </si>
  <si>
    <t>http://svet-rb.ru/</t>
  </si>
  <si>
    <t>Областное государственное автономное учреждение здравоохранения "Стрежевская городская больница"</t>
  </si>
  <si>
    <t>И.о.главного врача Орлов Андрей Сергеевич</t>
  </si>
  <si>
    <t>636785, Томская обл., г.Стрежевой, ул.Строителей,1</t>
  </si>
  <si>
    <t>8(38259)52029</t>
  </si>
  <si>
    <t>8(38259)38822</t>
  </si>
  <si>
    <t>strjmed@strezhevoy.gov70.ru</t>
  </si>
  <si>
    <t>http://strjmed.ru</t>
  </si>
  <si>
    <t>Областное государственное бюджетное учреждение здравоохранения "Тегульдетская районная больница"</t>
  </si>
  <si>
    <t>главный врач Чуриков Виталий Викторович</t>
  </si>
  <si>
    <t>636900, Томская область, с.Тегульдет, ул.Ленина,35</t>
  </si>
  <si>
    <t>8(38246)21684</t>
  </si>
  <si>
    <t>8(38246)21309</t>
  </si>
  <si>
    <t>http://tegcrb.tomsk.ru</t>
  </si>
  <si>
    <t>Областное государственное автономное учреждение здравоохранения "Томская районная больница"</t>
  </si>
  <si>
    <t>главный врач Музеник Анатолий Юрьевич</t>
  </si>
  <si>
    <t>634515, Томская область, Томский район, с.Зоркальцево, ул.Трактовая,39</t>
  </si>
  <si>
    <t>8(3822)481227</t>
  </si>
  <si>
    <t>8(3822)911180</t>
  </si>
  <si>
    <t>tomrb@tomsky.gov70.ru</t>
  </si>
  <si>
    <t>http://crb.tom.ru</t>
  </si>
  <si>
    <t>Областное государственное бюджетное учреждение здравоохранения "Чаинская районная больница"</t>
  </si>
  <si>
    <t>И.о.главного врача Ким Максим Петрович</t>
  </si>
  <si>
    <t>636400, Томская область, Чаинский район, с.Подгорное, ул.Лесная,32</t>
  </si>
  <si>
    <t>8(38257)21900</t>
  </si>
  <si>
    <t>http://chcrb.ru</t>
  </si>
  <si>
    <t>Областное государственное автономное учреждение здравоохранения "Шегарская районная больница"</t>
  </si>
  <si>
    <t>И.о. главного врача Рычкова Марина Викторовна</t>
  </si>
  <si>
    <t>636131, Томская область, Шегарский район, с.Мельниково, ул.Коммунистическая,37</t>
  </si>
  <si>
    <t>8(38247)21147</t>
  </si>
  <si>
    <t>shegarcrb@gov70.ru, office@shegarcrb.ru</t>
  </si>
  <si>
    <t>http://shegarcrb.ru</t>
  </si>
  <si>
    <t>3. МО г.Томска</t>
  </si>
  <si>
    <t>Областное государственное автономное учреждение здравоохранения "Томская областная клиническая больница"</t>
  </si>
  <si>
    <t>главный врач Зенкин Николай Геннадьевич</t>
  </si>
  <si>
    <t>634063, г.Томск, ул.Ивана Черных,96</t>
  </si>
  <si>
    <t>8-3822-630090</t>
  </si>
  <si>
    <t>8-3822-644039</t>
  </si>
  <si>
    <t>okb@trecom.tomsk.ru, mlukashov@okb.tomsk.ru</t>
  </si>
  <si>
    <t>http://okb.tomsk.ru</t>
  </si>
  <si>
    <t>Областное государственное автономное учреждение здравоохранения "Областной перинатальный центр им. И.Д.Евтушенко"</t>
  </si>
  <si>
    <t>главный врач Степанов Игорь Ардалионович</t>
  </si>
  <si>
    <t>634063, г.Томск ,ул.Ивана Черных,96/1</t>
  </si>
  <si>
    <t>8(3822)915011</t>
  </si>
  <si>
    <t>8(3822)915012</t>
  </si>
  <si>
    <t>opc@opc.tomsk.ru</t>
  </si>
  <si>
    <t>http://opc.tomsk.ru</t>
  </si>
  <si>
    <t>Областное государственное автономное учреждение здравоохранения "Томский областной онкологический диспансер"</t>
  </si>
  <si>
    <t>главный врач Грищенко Максим Юрьевич</t>
  </si>
  <si>
    <t>634009, г.Томск, пр.Ленина,115</t>
  </si>
  <si>
    <t>8(3822)909191</t>
  </si>
  <si>
    <t>8(3822)515208</t>
  </si>
  <si>
    <t>tomonco@tomsk.gov70.ru, office@tomonco.ru</t>
  </si>
  <si>
    <t>http://tomonco.ru</t>
  </si>
  <si>
    <t>Областное государственное бюджетное учреждение здравоохранения "Томский областной кожно-венерологический диспансер"</t>
  </si>
  <si>
    <t>главный врач Чуркина Лариса Борисовна</t>
  </si>
  <si>
    <t>634029, г.Томск, ул.Красноармейская,17</t>
  </si>
  <si>
    <t>8(3822)789403</t>
  </si>
  <si>
    <t>отсутствует</t>
  </si>
  <si>
    <t>http://okvd.tomsk.ru</t>
  </si>
  <si>
    <t>Областное государственное автономное учреждение здравоохранения "Томский фтизиопульмонологический медицинский центр"</t>
  </si>
  <si>
    <t>главный врач Крук Евгений Александрович</t>
  </si>
  <si>
    <t>634009, г.Томск, ул.Розы Люксембург,17</t>
  </si>
  <si>
    <t>8(3822)515207</t>
  </si>
  <si>
    <t>8(3822)514298</t>
  </si>
  <si>
    <t>tfmc100@tomsk.gov70.ru</t>
  </si>
  <si>
    <t>http://stoptb.tomsk.ru</t>
  </si>
  <si>
    <t>Областное государственное автономное учреждение здравоохранения "Больница № 2"</t>
  </si>
  <si>
    <t>главный врач Новицкий Евгений Вячеславович</t>
  </si>
  <si>
    <t>634041, г.Томск, ул.Карташова,38</t>
  </si>
  <si>
    <t>8(3822)431304</t>
  </si>
  <si>
    <t>ogauz-bol2@tomsk.gov70.ru</t>
  </si>
  <si>
    <t>http://gb2.tom.ru</t>
  </si>
  <si>
    <t>Областное государственное автономное учреждение здравоохранения "Городская клиническая больница №3 им. Б.И. Альперовича"</t>
  </si>
  <si>
    <t>главный врач Бойков Вадим Андреевич</t>
  </si>
  <si>
    <t>634034, г.Томск, ул.Нахимова,3</t>
  </si>
  <si>
    <t>8(3822)420562</t>
  </si>
  <si>
    <t>admin@gb3.ru</t>
  </si>
  <si>
    <t>http://gb3.ru/</t>
  </si>
  <si>
    <t>Областное государственное автономное учреждение здравоохранения "Межвузовская поликлиника"</t>
  </si>
  <si>
    <t>главный врач Мусина Марина Ивановна</t>
  </si>
  <si>
    <t>634041, г.Томск, ул.Киевская,74</t>
  </si>
  <si>
    <t>8(3822)555932</t>
  </si>
  <si>
    <t>mvpol@tomsk.gov70.ru, mvbol@tomica.ru</t>
  </si>
  <si>
    <t>http://mvb.tomsk.ru</t>
  </si>
  <si>
    <t>Областное государственное бюджетное учреждение здравоохранения "Медико-санитарная часть № 2"</t>
  </si>
  <si>
    <t>главный врач Холопов Александр Владимирович</t>
  </si>
  <si>
    <t>634040, г.Томск, ул.Бела Куна,3</t>
  </si>
  <si>
    <t>8(3822)644801</t>
  </si>
  <si>
    <t>http://msch2.tomsk.ru/</t>
  </si>
  <si>
    <t>Областное государственное автономное учреждение здравоохранения "Медико-санитарная часть "Строитель"</t>
  </si>
  <si>
    <t>главный врач Сидоренко Андрей Григорьевич</t>
  </si>
  <si>
    <t>634021, г.Томск, ул.Алтайская,159а</t>
  </si>
  <si>
    <t>8-3822-772626</t>
  </si>
  <si>
    <t>8-3822-772600</t>
  </si>
  <si>
    <t>msch-stroitel@tomsk.gov70.ru</t>
  </si>
  <si>
    <t>http://medsantomsk.ru</t>
  </si>
  <si>
    <t>Областное государственное бюджетное учреждение здравоохранения "Патологоанатомическое бюро"</t>
  </si>
  <si>
    <t>И.о.начальника Горх Павел Игоревич</t>
  </si>
  <si>
    <t>634063, г.Томск, ул.Ивана Черных, 96 стр.9</t>
  </si>
  <si>
    <t>8-3822-646626</t>
  </si>
  <si>
    <t>http://patolog-tomsk.ru/</t>
  </si>
  <si>
    <t>Областное государственное автономное учреждение здравоохранения "Родильный дом № 1"</t>
  </si>
  <si>
    <t>И.о.главного врача Андрюхина Марина Георгиевна</t>
  </si>
  <si>
    <t>634050, г.Томск, пр.Ленина,65</t>
  </si>
  <si>
    <t>8(3822)533396, 8(3822)467020</t>
  </si>
  <si>
    <t>8(3822)533396</t>
  </si>
  <si>
    <t>roddom1@rdom1.tomsk.ru</t>
  </si>
  <si>
    <t>http://roddom-1.tomsk.ru</t>
  </si>
  <si>
    <t>Областное государственное автономное учреждение здравоохранения "Родильный дом № 4"</t>
  </si>
  <si>
    <t>главный врач Агаркова Елена Юрьевна</t>
  </si>
  <si>
    <t>634063, г.Томск, ул.Сергея Лазо,5</t>
  </si>
  <si>
    <t>8(3822)990303</t>
  </si>
  <si>
    <t>8(3822)996001</t>
  </si>
  <si>
    <t>http://roddom4.tomsk.ru</t>
  </si>
  <si>
    <t>Областное государственное автономное учреждение здравоохранения "Родильный дом им. Н.А. Семашко"</t>
  </si>
  <si>
    <t>главный врач Мазур Наталья Александровна</t>
  </si>
  <si>
    <t>634050, г.Томск, ул.Крылова,8</t>
  </si>
  <si>
    <t>8(3822)528340</t>
  </si>
  <si>
    <t>secretar@semashko.tomsk.ru</t>
  </si>
  <si>
    <t>http://semashko.tomsk.ru</t>
  </si>
  <si>
    <t>Областное государственное автономное учреждение здравоохранения "Областная детская больница"</t>
  </si>
  <si>
    <t>главный врач Тимошина Елена Леонтьевна</t>
  </si>
  <si>
    <t>634009, г.Томск, ул.Карла Маркса,44</t>
  </si>
  <si>
    <t>8(3822)909724</t>
  </si>
  <si>
    <t>office@odb.tomsk.ru</t>
  </si>
  <si>
    <t>http://odb.tomsk.ru</t>
  </si>
  <si>
    <t>Областное государственное автономное учреждение здравоохранения "Детская больница № 1"</t>
  </si>
  <si>
    <t>главный врач Балановский Алексей Павлович</t>
  </si>
  <si>
    <t>634050, г.Томск, Московский тракт,4</t>
  </si>
  <si>
    <t>8(3822)527179</t>
  </si>
  <si>
    <t>http://tomdb.ru/</t>
  </si>
  <si>
    <t>Областное государственное автономное учреждение здравоохранения "Детская городская больница № 2"</t>
  </si>
  <si>
    <t>главный врач Черкашин Денис Владимирович</t>
  </si>
  <si>
    <t>634003, г.Томск, ул.Кривая,31</t>
  </si>
  <si>
    <t>8(3822)652742</t>
  </si>
  <si>
    <t>dgb2@dgb2.tom.ru</t>
  </si>
  <si>
    <t>http://dgb2.tom.ru</t>
  </si>
  <si>
    <t>Областное государственное бюджетное учреждение здравоохранения "Детская инфекционная больница имени Г.Е. Сибирцева"</t>
  </si>
  <si>
    <t>главный врач Сурков Семен Иванович</t>
  </si>
  <si>
    <t>634063, г.Томск, ул.Ивана Черных,98</t>
  </si>
  <si>
    <t>8(3822)645644</t>
  </si>
  <si>
    <t>8(3822)644640</t>
  </si>
  <si>
    <t>dibsib@tomsk.gov70.ru</t>
  </si>
  <si>
    <t>http://dbsib.jimdo.com</t>
  </si>
  <si>
    <t>Областное государственное автономное учреждение здравоохранения "Поликлиника № 1"</t>
  </si>
  <si>
    <t>главный врач Киселев Максим Владимирович</t>
  </si>
  <si>
    <t>634041, г.Томск, пр.Ленина,51</t>
  </si>
  <si>
    <t>8(3822)994030, 8(3822)997714</t>
  </si>
  <si>
    <t>8(3822)994020</t>
  </si>
  <si>
    <t>ogauz-pol1@tomsk.gov70.ru, kiselevmv@pol1.tomsk.ru</t>
  </si>
  <si>
    <t>http://pol1.tomsk.ru</t>
  </si>
  <si>
    <t>Областное государственное автономное учреждение здравоохранения "Поликлиника № 4"</t>
  </si>
  <si>
    <t>главный врач Красницкая Наталья Викторовна</t>
  </si>
  <si>
    <t>634006, г.Томск, ул.79 Гвардейской Дивизии,3/2</t>
  </si>
  <si>
    <t>8(3822)900923</t>
  </si>
  <si>
    <t>8(3822)900223</t>
  </si>
  <si>
    <t>ogauz-pol4@tomsk.gov70.ru, mail@pol4.tomsk.ru</t>
  </si>
  <si>
    <t>http://pol4.tomsk.ru</t>
  </si>
  <si>
    <t>Областное государственное автономное учреждение здравоохранения "Поликлиника № 10"</t>
  </si>
  <si>
    <t>Главный врач Соловьева Елена Юрьевна</t>
  </si>
  <si>
    <t>634057, г.Томск, пр.Мира,17</t>
  </si>
  <si>
    <t>8(3822)909210 (доб.1153)</t>
  </si>
  <si>
    <t>8(3822)909210</t>
  </si>
  <si>
    <t>http://pol10.tomsk.ru</t>
  </si>
  <si>
    <t>Областное государственное автономное учреждение здравоохранения "Поликлиника Томского научного центра Сибирского отделения Российской академии наук"</t>
  </si>
  <si>
    <t>главный врач Михалева Елена Анатольевна</t>
  </si>
  <si>
    <t>634055, г.Томск, пр.Академический,7</t>
  </si>
  <si>
    <t>8(3822)491359</t>
  </si>
  <si>
    <t>poltnc@tomsk.gov70.ru</t>
  </si>
  <si>
    <t>http://poltnc.tomsk.ru</t>
  </si>
  <si>
    <t>Областное государственное автономное учреждение здравоохранения "Стоматологическая поликлиника"</t>
  </si>
  <si>
    <t>И.о.главного врача Стекачев Евгений Владимирович</t>
  </si>
  <si>
    <t>634050, г.Томск, ул.Набережная р.Ушайки,6</t>
  </si>
  <si>
    <t>8(3822)909198</t>
  </si>
  <si>
    <t>8(3822)514906</t>
  </si>
  <si>
    <t>http://osp.tom.ru</t>
  </si>
  <si>
    <t>Областное государственное автономное учреждение здравоохранения "Стоматологическая поликлиника № 1"</t>
  </si>
  <si>
    <t>главный врач Федоров Алексей Геннадьевич</t>
  </si>
  <si>
    <t>634050, г.Томск, ул.Гагарина,34</t>
  </si>
  <si>
    <t>8(3822)531136</t>
  </si>
  <si>
    <t>8(3822)531009</t>
  </si>
  <si>
    <t>ogauzsp1@tomsk.gov70.ru</t>
  </si>
  <si>
    <t>http://стоматология1.рф</t>
  </si>
  <si>
    <t>Областное государственное бюджетное учреждение здравоохранения "Детская стоматологическая поликлиника № 2"</t>
  </si>
  <si>
    <t>главный врач Бархатова Татьяна Алексеевна</t>
  </si>
  <si>
    <t>634059, г.Томск, ул.Ференца Мюнниха,17</t>
  </si>
  <si>
    <t>8(3822)629572</t>
  </si>
  <si>
    <t>ogbuz-dsp2@tomsk.gov70.ru</t>
  </si>
  <si>
    <t>http://detstom2.tomsk.ru</t>
  </si>
  <si>
    <t>Областное государственное автономное учреждение здравоохранения "Станция скорой медицинской помощи"</t>
  </si>
  <si>
    <t>главный врач Родионов Николай Валерьевич</t>
  </si>
  <si>
    <t>634059, г.Томск, ул.Говорова,25</t>
  </si>
  <si>
    <t>8(3822)624276</t>
  </si>
  <si>
    <t>ssmp70@tomsk.gov70.ru</t>
  </si>
  <si>
    <t>http://ssmp.tomsk.ru</t>
  </si>
  <si>
    <t>Областное государственное автономное учреждение здравоохранения "Больница скорой медицинской помощи"</t>
  </si>
  <si>
    <t>главный врач Попадейкин Олег Николаевич</t>
  </si>
  <si>
    <t>634049, г.Томск, ул.Рабочая,21</t>
  </si>
  <si>
    <t>8(3822)650636</t>
  </si>
  <si>
    <t>8(3822)650642</t>
  </si>
  <si>
    <t>http://bsmp.tomsk.ru</t>
  </si>
  <si>
    <t>Областное государственное автономное учреждение здравоохранения "Больница скорой медицинской помощи № 2"</t>
  </si>
  <si>
    <t>главный врач Караваев Андрей Викторович</t>
  </si>
  <si>
    <t>634021, г.Томск, ул.Олега Кошевого,72</t>
  </si>
  <si>
    <t>8(3822)456198</t>
  </si>
  <si>
    <t>8(3822)456198, 8(3822)453721</t>
  </si>
  <si>
    <t>http://bsmp2.ru/</t>
  </si>
  <si>
    <t>Научно-исследовательский институт кардиологии - филиал Федерального государственного бюджетного научного учреждения "Томский национальный исследовательский медицинский центр Российской академии наук"</t>
  </si>
  <si>
    <t>Директор Попов Сергей Валентинович</t>
  </si>
  <si>
    <t>634012, обл Томская, г Томск, ул Киевская, д 111А</t>
  </si>
  <si>
    <t>cardio@cardio-tomsk.ru</t>
  </si>
  <si>
    <t>Областное государственное бюджетное учреждение здравоохранения "Томский региональный центр крови"</t>
  </si>
  <si>
    <t>главный врач Дегтярев Сергей Дмитриевич</t>
  </si>
  <si>
    <t>634045, г.Томск, ул. Вершинина д.45</t>
  </si>
  <si>
    <t>3822-419-833</t>
  </si>
  <si>
    <t>3822-420-993</t>
  </si>
  <si>
    <t>donor@tomsk.gov70.ru</t>
  </si>
  <si>
    <t>http://www.tomdonor.ru/</t>
  </si>
  <si>
    <t>Федеральное государственное бюджетное учреждение "Федеральныйнаучно-клинический центр медицинской реабилитации и курортологии Федерального медико-биологического агентства"</t>
  </si>
  <si>
    <t>И.о.генерального директора Гамеева Елена Владимировна</t>
  </si>
  <si>
    <t>141551, Московская область, г. Солнечногорск, голубое</t>
  </si>
  <si>
    <t>oms@mrik-fmba.ru</t>
  </si>
  <si>
    <t>Научно-исследовательский институт онкологии-филиал Федерального государственного бюджетного научного учреждения "Томский национальный исследовательский медицинский центр Российской академии наук"</t>
  </si>
  <si>
    <t>Директор Чойнзонов Евгений Лхамамцыренович</t>
  </si>
  <si>
    <t>634045, обл Томская, г Томск, пер Кооперативный, д 5</t>
  </si>
  <si>
    <t>onco@tnimc.ru</t>
  </si>
  <si>
    <t>4. ЗАТО Северск</t>
  </si>
  <si>
    <t>Областное государственное автономное учреждение здравоохранения "Медицинский центр им.Г.К.Жерлова"</t>
  </si>
  <si>
    <t>главный врач Клоков Сергей Сергеевич</t>
  </si>
  <si>
    <t>636013, Томская обл., г.Северск, переулок Чекист, 3</t>
  </si>
  <si>
    <t>8(3823)564265</t>
  </si>
  <si>
    <t>http://gastro.tomsk.ru</t>
  </si>
  <si>
    <t>Федеральное государственное бюджетное учреждение "Сибирский федеральный научно-клинический центр Федерального медико-биологического агентства"</t>
  </si>
  <si>
    <t>генеральный директор Авхименко Виктор Александрович</t>
  </si>
  <si>
    <t>636035, Томская область, г.Северск, ул.Мира,4</t>
  </si>
  <si>
    <t>8(3823)548567</t>
  </si>
  <si>
    <t>8(3823)543703</t>
  </si>
  <si>
    <t>kb81@fmbamail.ru</t>
  </si>
  <si>
    <t>http://med.tomsk.ru</t>
  </si>
  <si>
    <t>5. Федеральные,ведомственные и частные МО</t>
  </si>
  <si>
    <t>Федеральное государственное бюджетное научное учреждение "Томский национальный исследовательский медицинский центр Российской академии наук"</t>
  </si>
  <si>
    <t>директор Степанов Вадим Анатольевич</t>
  </si>
  <si>
    <t>634009, г.Томск, пер.Кооперативный, 5</t>
  </si>
  <si>
    <t>8(3822)513306, 8(3822)512228</t>
  </si>
  <si>
    <t>8(3822)282676</t>
  </si>
  <si>
    <t>center@tnimc.ru</t>
  </si>
  <si>
    <t>http://oncology.tomsk.ru</t>
  </si>
  <si>
    <t>Федеральное бюджетное учреждение Центр Реабилитации Фонда пенсионного и социального страхования Российской Федерации "Ключи"</t>
  </si>
  <si>
    <t>И.о.директора Колганов Сергей Олегович</t>
  </si>
  <si>
    <t>634526, Томская обл., Томский район, поселок Ключи</t>
  </si>
  <si>
    <t>8(3822)922031, 8(905)9908833</t>
  </si>
  <si>
    <t>8(3822)933958</t>
  </si>
  <si>
    <t>http://kluchi.tom.ru</t>
  </si>
  <si>
    <t>Федеральное бюджетное учреждение здравоохранения "Центр гигиены и эпидемиологии в Томской области"</t>
  </si>
  <si>
    <t>главный врач Шихин Александр Васильевич</t>
  </si>
  <si>
    <t>634012, г.Томск, ул.Елизаровых,42</t>
  </si>
  <si>
    <t>8-3822-540927</t>
  </si>
  <si>
    <t>http://70.rospotrebnadzor.ru/center/about</t>
  </si>
  <si>
    <t>Федеральное государственное бюджетное образовательное учреждение высшего образования "Сибирский государственный медицинский университет" Министерства здравоохранения Российской Федерации</t>
  </si>
  <si>
    <t>ректор Куликов Евгений Сергеевич</t>
  </si>
  <si>
    <t>634050, г.Томск, Московский тракт,2</t>
  </si>
  <si>
    <t>8-3822-909823, 901101(1898)-канцелярия, 8-3822-901101 (доб.10-05)</t>
  </si>
  <si>
    <t>8-3822-530423, 8-3822-530581</t>
  </si>
  <si>
    <t>office@ssmu.ru,rector@ssmu.ru, glav.vrach@ssmu.ru, оtd.org.metod@ssmu.ru</t>
  </si>
  <si>
    <t>http://www.clinics.ssmu.ru/ru/clinicalwork/</t>
  </si>
  <si>
    <t>Федеральное казенное учреждение здравоохранения "Медико-санитарная часть Министерства внутренних дел Российской Федерации по Томской области"</t>
  </si>
  <si>
    <t>начальник Шихова Марина Федоровна</t>
  </si>
  <si>
    <t>634012, г.Томск, ул.Елизаровых,48, стр.5</t>
  </si>
  <si>
    <t>8-3822-541002</t>
  </si>
  <si>
    <t>8-3822-541155</t>
  </si>
  <si>
    <t>https://мсч.70.мвд.рф</t>
  </si>
  <si>
    <t>Автономная некоммерческая организация "Научно-исследовательский институт микрохирургии"</t>
  </si>
  <si>
    <t>президент Байтингер Владимир Францевич</t>
  </si>
  <si>
    <t>634050, г.Томск, ул.Белинского, 31/2, кв.5</t>
  </si>
  <si>
    <t>8(3822)645753</t>
  </si>
  <si>
    <t>niimicro@yandex.ru</t>
  </si>
  <si>
    <t>http://microsurgeryinstitute.com</t>
  </si>
  <si>
    <t>Акционерное общество "Гармония здоровья"</t>
  </si>
  <si>
    <t>Генеральный директор Плешакова Наталья Алексеевна</t>
  </si>
  <si>
    <t>634021, Томская область, г.Томск, ул.Сибирская,81б</t>
  </si>
  <si>
    <t>8(3822)467701</t>
  </si>
  <si>
    <t>domnichtv@gztomsk.ru</t>
  </si>
  <si>
    <t>http://gztomsk.ru/</t>
  </si>
  <si>
    <t>Общество с ограниченной ответственностью "Гранд Сервис"</t>
  </si>
  <si>
    <t>директор Альтергот Алексей Федорович</t>
  </si>
  <si>
    <t>634034, г.Томск, ул.Учебная,34а</t>
  </si>
  <si>
    <t>597644@mail.ru</t>
  </si>
  <si>
    <t>mrtvtomske.com</t>
  </si>
  <si>
    <t>Общество с ограниченной ответственностью "Здоровье"</t>
  </si>
  <si>
    <t>Врио директора Дорофеева Тамара Владимировна</t>
  </si>
  <si>
    <t>634034, Томская область, г. Томск, ул. Котовского, 19</t>
  </si>
  <si>
    <t>8(3822)90-22-12</t>
  </si>
  <si>
    <t>http://mo-zdorovie.tomsk.ru/</t>
  </si>
  <si>
    <t>Общество с ограниченной ответственностью "ИНВИТРО-Сибирь"</t>
  </si>
  <si>
    <t>генеральный директор Хамидулин Александр Сергеевич</t>
  </si>
  <si>
    <t>630049, г.Новосибирск, Красный проспект,218/2</t>
  </si>
  <si>
    <t>8-3822-753151, 8-913-872-5160</t>
  </si>
  <si>
    <t>8-3822-753151</t>
  </si>
  <si>
    <t>avgyngazova@invitro.ru</t>
  </si>
  <si>
    <t>http://invitro.ru</t>
  </si>
  <si>
    <t>Индивидуальный предприниматель Рудченко Сергей Александрович</t>
  </si>
  <si>
    <t>индивидуальный предприниматель Рудченко Сергей Александрович</t>
  </si>
  <si>
    <t>634040, г.Томск, ул.Ивана Черных, 127 кв.140</t>
  </si>
  <si>
    <t>8(3822)503270, 8(3822)259302</t>
  </si>
  <si>
    <t>lab607@mail.com</t>
  </si>
  <si>
    <t>https://doctorrud.ru/</t>
  </si>
  <si>
    <t>Общество с ограниченной ответственностью "Лаборатория современной диагностики"</t>
  </si>
  <si>
    <t>директор Ларионова Елена Владимировна</t>
  </si>
  <si>
    <t>634015, г.Томск, Чулымский тракт, 15 стр.3</t>
  </si>
  <si>
    <t>8(3822)201094</t>
  </si>
  <si>
    <t>info@lsdtomsk.ru</t>
  </si>
  <si>
    <t>http://lsdtomsk.ru</t>
  </si>
  <si>
    <t>Общество с ограниченной ответственностью "МАДЕЗ"</t>
  </si>
  <si>
    <t>генеральный директор Уфимцева Лидия Михайловна</t>
  </si>
  <si>
    <t>634034, г.Томск, ул.Советская,97б</t>
  </si>
  <si>
    <t>8-3822-483601, 8-3822-482002</t>
  </si>
  <si>
    <t>http://madez.ru/</t>
  </si>
  <si>
    <t>Общество с ограниченной ответственностью "МАДЖ"</t>
  </si>
  <si>
    <t>директор Копасов Евгений Анатольевич</t>
  </si>
  <si>
    <t>636000, Томская обл., г.Северск, ул.Свердлова,23</t>
  </si>
  <si>
    <t>8(3823)543232</t>
  </si>
  <si>
    <t>http://madzh-seversk.ru</t>
  </si>
  <si>
    <t>Общество с ограниченной ответственностью "МЕДХЭЛП"</t>
  </si>
  <si>
    <t>директор Рабцун Евгений Анатольевич</t>
  </si>
  <si>
    <t>634059, г.Томск, ул.Смирнова,30</t>
  </si>
  <si>
    <t>8(913)8105522, 8(913)8203075</t>
  </si>
  <si>
    <t>8(3822)510018</t>
  </si>
  <si>
    <t>riov@0370.ru, er@0370.ru</t>
  </si>
  <si>
    <t>http://0370.ru/csm/?ur=3804</t>
  </si>
  <si>
    <t>Общество с ограниченной ответственностью "Медицинский научно-практический центр"</t>
  </si>
  <si>
    <t>директор Соломатин Виктор Борисович</t>
  </si>
  <si>
    <t>634034, г.Томск, ул.Котовского,19</t>
  </si>
  <si>
    <t>8(3822)902212</t>
  </si>
  <si>
    <t>http://mo-zdorovie.tomsk.ru</t>
  </si>
  <si>
    <t>Общество с ограниченной ответственностью "Медицинский центр Генелли"</t>
  </si>
  <si>
    <t>директор Гейко Оксана Геннадьевна</t>
  </si>
  <si>
    <t>634029, г.Томск, ул.Алтайская, 24</t>
  </si>
  <si>
    <t>8(3822)212120</t>
  </si>
  <si>
    <t>http://genelli.ru</t>
  </si>
  <si>
    <t>Общество с ограниченной ответственностью "Нефролайн-Томск"</t>
  </si>
  <si>
    <t>генеральный директор Усынин Федор Анатольевич</t>
  </si>
  <si>
    <t>634063, г.Томск, ул.Ивана Черных, 94, кабинет 105</t>
  </si>
  <si>
    <t>8(3822)274238</t>
  </si>
  <si>
    <t>нет</t>
  </si>
  <si>
    <t>http://nephroline.ru</t>
  </si>
  <si>
    <t>Общество с ограниченной ответственностью "Открытая лаборатория"</t>
  </si>
  <si>
    <t>директор Кравченко Александр Иванович</t>
  </si>
  <si>
    <t>634009, г.Томск, ул.Карла Маркса,15/1</t>
  </si>
  <si>
    <t>8(903)9552009</t>
  </si>
  <si>
    <t>8(3822)517032</t>
  </si>
  <si>
    <t>http://oplab.ru</t>
  </si>
  <si>
    <t>Общество с ограниченной ответственностью "Санаторий "Космонавт"</t>
  </si>
  <si>
    <t>генеральный директор Владыкина Людмила Николаевна</t>
  </si>
  <si>
    <t>634570, Томская область, Томский район, д.Некрасово, урочище Некрасовское,7</t>
  </si>
  <si>
    <t>8(3822)931546</t>
  </si>
  <si>
    <t>http://www.санаторийкосмонавт.рф</t>
  </si>
  <si>
    <t>Общество с ограниченной ответственностью "Сантэ"</t>
  </si>
  <si>
    <t>Общество с ограниченной ответственностью "СибМедЦентр"</t>
  </si>
  <si>
    <t>Генеральный директор ООО "ЦКМ"- управляющей компании Мумбер Альфия Александровна</t>
  </si>
  <si>
    <t>636780, Томская обл., г.Стрежевой, 2 микрорайон, 209 В</t>
  </si>
  <si>
    <t>8(3822)900518</t>
  </si>
  <si>
    <t>8(3822)900515</t>
  </si>
  <si>
    <t>ccm@globalcсm.com, pavel.yurovsky@globalccm.com</t>
  </si>
  <si>
    <t>http://prof-osmotr.ru</t>
  </si>
  <si>
    <t>Общество с ограниченной ответственностью "Ситилаб-Сибирь"</t>
  </si>
  <si>
    <t>директор Рылишкин Сергей Валерьевич</t>
  </si>
  <si>
    <t>630025, г.Новосибирск, ул.Сызранская, 1</t>
  </si>
  <si>
    <t>8-383-2840505, 8-383-2858866</t>
  </si>
  <si>
    <t>8-383-3270278</t>
  </si>
  <si>
    <t>sergey.rylishkin@citilab.ru</t>
  </si>
  <si>
    <t>www.citilab.ru</t>
  </si>
  <si>
    <t>Общество с ограниченной ответственностью "ТомОко"</t>
  </si>
  <si>
    <t>директор Кушнер Ирина Викторовна</t>
  </si>
  <si>
    <t>634021, г.Томск, ул.Герцена, 68, стр.2</t>
  </si>
  <si>
    <t>8(3822)520840</t>
  </si>
  <si>
    <t>8(3822)520743</t>
  </si>
  <si>
    <t>tomoko@tomoko.ru, director@tomoko.ru</t>
  </si>
  <si>
    <t>http://tomoko.ru</t>
  </si>
  <si>
    <t>Общество c ограниченной ответственностью "Центр репродуктивных технологий "Аист"</t>
  </si>
  <si>
    <t>8-913-8203075, 8-913-8105522</t>
  </si>
  <si>
    <t>8-3822-510018</t>
  </si>
  <si>
    <t>http://0370.ru</t>
  </si>
  <si>
    <t>Общество с ограниченной ответственностью "Центр Семейной Медицины"</t>
  </si>
  <si>
    <t>директор Черевко Наталья Анатольевна</t>
  </si>
  <si>
    <t>634009, г.Томск, ул.Войкова,55</t>
  </si>
  <si>
    <t>8(3822)900303, 89138205052</t>
  </si>
  <si>
    <t>riov@0370.ru, info@0370.ru</t>
  </si>
  <si>
    <t>Общество с ограниченной ответственностью "ЦСМ"</t>
  </si>
  <si>
    <t>Общество с ограниченной ответственностью "ЦСМ Клиника Больничная"</t>
  </si>
  <si>
    <t>директор Заюков Максим Николаевич</t>
  </si>
  <si>
    <t>634003, г.Томск, ул.Больничная,11г</t>
  </si>
  <si>
    <t>8(3822)510020</t>
  </si>
  <si>
    <t>zmn@0370.ru</t>
  </si>
  <si>
    <t>https://official-ckb.0370.ru</t>
  </si>
  <si>
    <t>Общество с ограниченной ответственностью "Частная клиника № 1"</t>
  </si>
  <si>
    <t>директор Дума Максим Анатольевич</t>
  </si>
  <si>
    <t>634003, г.Томск, ул.Пушкина,16 корп.1</t>
  </si>
  <si>
    <t>8(3822)651650, 8(3822)650998</t>
  </si>
  <si>
    <t>8(3822)650998</t>
  </si>
  <si>
    <t>market@1klinika.ru</t>
  </si>
  <si>
    <t>http://1klinika.ru</t>
  </si>
  <si>
    <t>Общество с ограниченной ответственностью "Лечебно-диагностический центр"</t>
  </si>
  <si>
    <t>директор Селиванов Сергей Петрович</t>
  </si>
  <si>
    <t>634012, г.Томск, пр.Кирова,58 стр.47</t>
  </si>
  <si>
    <t>8(3822)904686, 8(3822)704770</t>
  </si>
  <si>
    <t>(3822)90-47-87</t>
  </si>
  <si>
    <t>http://ldc.tom.ru</t>
  </si>
  <si>
    <t>Общество с ограниченной ответственностью "Улыбка"</t>
  </si>
  <si>
    <t>директор Измайлов Сергей Серафимович</t>
  </si>
  <si>
    <t>634041, Томская область, г.Томск, ул.Смирнова,38а</t>
  </si>
  <si>
    <t>8(3822)727080</t>
  </si>
  <si>
    <t>tomsksmile@mail.ru</t>
  </si>
  <si>
    <t>http://tomsmile.ru/</t>
  </si>
  <si>
    <t>Общество с ограниченной ответственностью "Люмена"</t>
  </si>
  <si>
    <t>директор Никитчук Анна Александровна</t>
  </si>
  <si>
    <t>634034, г.Томск, ул. Нахимова, 13а</t>
  </si>
  <si>
    <t>8(3822)900200</t>
  </si>
  <si>
    <t>info@eyeclinic.pro</t>
  </si>
  <si>
    <t>http://eyeclinic.pro/</t>
  </si>
  <si>
    <t>Общество с ограниченной ответственностью "Томский сурдологический центр"</t>
  </si>
  <si>
    <t>Управляющий-индивидуальный предприниматель Буров Алексей Александрович</t>
  </si>
  <si>
    <t>634034, г.Томск, ул.Советская,110</t>
  </si>
  <si>
    <t>+73822700278, 8(3822)50-13-23</t>
  </si>
  <si>
    <t>8(3822)41-66-61</t>
  </si>
  <si>
    <t>http://surdocenter.com/</t>
  </si>
  <si>
    <t>Общество с ограниченной ответственностью "Центр многопрофильного медицинского обслуживания"</t>
  </si>
  <si>
    <t>директор Октябрьский Михаил Александрович</t>
  </si>
  <si>
    <t>634079, Томская область, г.Томск, Иркутский тр.15 стр.1</t>
  </si>
  <si>
    <t>8(3822)902202</t>
  </si>
  <si>
    <t>8(3822)902213</t>
  </si>
  <si>
    <t>Общество с ограниченной ответственностью "ЦЕНТР ЖЕНСКОГО ЗДОРОВЬЯ"</t>
  </si>
  <si>
    <t>генеральный директор Матвеев Юрий Адамович</t>
  </si>
  <si>
    <t>636013, Томская область, г.Северск, ул.Победы,37</t>
  </si>
  <si>
    <t>8(3823)994022</t>
  </si>
  <si>
    <t>8(3823)994553</t>
  </si>
  <si>
    <t>цжз-северск.рф</t>
  </si>
  <si>
    <t>Общество с ограниченной ответственностью "Мед-Арт"</t>
  </si>
  <si>
    <t>директор Кириллов Алексей Вадимович</t>
  </si>
  <si>
    <t>634028, Томская область, г.Томск, пр.Ленина,6 офис 35</t>
  </si>
  <si>
    <t>8(3822)903585</t>
  </si>
  <si>
    <t>8(3822)599545</t>
  </si>
  <si>
    <t>med-art.tomsk.ru</t>
  </si>
  <si>
    <t>Общество с ограниченной ответственностью "Научно-Методический Центр Клинической Лабораторной Диагностики Ситилаб"</t>
  </si>
  <si>
    <t>генеральный директор Дынкин Игорь Владимирович</t>
  </si>
  <si>
    <t>123308, г Москва, ш Хорошёвское, д 43Г строение 1</t>
  </si>
  <si>
    <t>+74997199595, добавочный код:1319</t>
  </si>
  <si>
    <t>Общество с ограниченной ответственностью "Медицинский центр "Сибирский доктор"</t>
  </si>
  <si>
    <t>директор Юнусов Рамиль Шамилович</t>
  </si>
  <si>
    <t>634012, обл. Томская, г Томск, ул Елизаровых, д 17/3</t>
  </si>
  <si>
    <t>ramilu30@gmail.com</t>
  </si>
  <si>
    <t>Общество с ограниченной ответственностью "ВИТАЛАБ"</t>
  </si>
  <si>
    <t>Управляющий-индивидуальный предприниматель Романова Татьяна Александровна</t>
  </si>
  <si>
    <t>305007, обл Курская, г Курск, проезд Моковский 2-й, д 11</t>
  </si>
  <si>
    <t>Общество с ограниченной ответственностью "Фрезениус Медикал Кеа Сибирь"</t>
  </si>
  <si>
    <t>генеральный директор Смирнов Алексей Алексеевич</t>
  </si>
  <si>
    <t>630054, обл Новосибирская, г Новосибирск, ул Плахотного, д 27/1</t>
  </si>
  <si>
    <t>Общество с ограниченной ответственностью "ЮНИМ-Сибирь"</t>
  </si>
  <si>
    <t>директор Лебедев Руслан Викторович</t>
  </si>
  <si>
    <t>630099, Новосибирская область, г Новосибирск, ул Максима Горького, д 79</t>
  </si>
  <si>
    <t>siberia@unim.su, ruslan.lebedev.4@gmail.com</t>
  </si>
  <si>
    <t>Общество с ограниченной ответственностью "КЛИНИКА ЭКСПЕРТ СИБИРЬ"</t>
  </si>
  <si>
    <t>директор Шерстобоев Владислав Васильевич</t>
  </si>
  <si>
    <t>660003, Красноярский край, КРАСНОЯРСК, УЛ АКАДЕМИКА ПАВЛОВА, ЗД. 1, 2</t>
  </si>
  <si>
    <t>Общество с ограниченной ответственностью "Медклуб"</t>
  </si>
  <si>
    <t>Генеральный директор Гехт Марк Натанович</t>
  </si>
  <si>
    <t>191040, г Санкт-Петербург, пр-кт Лиговский, д. 60-62 литера Я</t>
  </si>
  <si>
    <t>oms@medclub.spb.ru</t>
  </si>
  <si>
    <t>Общество с ограниченной ответственностью "Сибирский центр ядерной медицины"</t>
  </si>
  <si>
    <t>генеральный директор Судаков Алексей Алексеевич</t>
  </si>
  <si>
    <t>630005, Новосибирская область, г. Новосибирск, ул Крылова, д.49</t>
  </si>
  <si>
    <t>Медицинское частное учреждение "Нефросовет"</t>
  </si>
  <si>
    <t>генеральный директор Романчук Алла Алексеевна</t>
  </si>
  <si>
    <t>121096, г. Москва, вн.тер.г. муниципальный округ Филевский парк, Василисы Кожиной ул., д.13, помещ. 1151</t>
  </si>
  <si>
    <t>8-495-9337242</t>
  </si>
  <si>
    <t>https://nefrosovet.ru/</t>
  </si>
  <si>
    <t>Общество с ограниченной ответственностью "Магистраль"</t>
  </si>
  <si>
    <t>директор Шишкина Наталья Валерьевна</t>
  </si>
  <si>
    <t>634003, обл Томская, г Томск, ул Яковлева, д 15</t>
  </si>
  <si>
    <t>Общество с ограниченной ответственностью "Красноярский центр репродуктивной медицины"</t>
  </si>
  <si>
    <t>директор Бирюкова Юлия Александровна</t>
  </si>
  <si>
    <t>660135, край Красноярский, г Красноярск, ул Взлетная, д 1, кв 138</t>
  </si>
  <si>
    <t>+73912739132;+79039237745</t>
  </si>
  <si>
    <t>ksk.office@mcclinics.ru</t>
  </si>
  <si>
    <t>Федеральное государственное бюджетное учреждение "Национальный медицинский исследовательский центр травматологии и ортопедии имени Н.Н. Приорова" Министерства здравоохранения Российской Федерации</t>
  </si>
  <si>
    <t>Директор Назаренко Антон Герасимович</t>
  </si>
  <si>
    <t>127299, г Москва, ул Приорова, д 10</t>
  </si>
  <si>
    <t>cito@cito-priorov.ru</t>
  </si>
  <si>
    <t>Автономная некоммерческая организация "Региональный Центр Высоких Медицинских Технологий"</t>
  </si>
  <si>
    <t>директор Воронина Евгения Игоревна</t>
  </si>
  <si>
    <t>630112, г Новосибирск, ул Фрунзе, д 71/1, кв 2</t>
  </si>
  <si>
    <t>gema@onkolab.ru</t>
  </si>
  <si>
    <t>Общество с ограниченной ответственностью "Институт мужского здоровья"</t>
  </si>
  <si>
    <t>директор Денисов Андрей Александрович</t>
  </si>
  <si>
    <t>634021, Томская область, г.Томск, ул.Сибирская, 104/4</t>
  </si>
  <si>
    <t>89138134969, 89138105522</t>
  </si>
  <si>
    <t>denanalex@mail.ru</t>
  </si>
  <si>
    <t>Общество с ограниченной ответственностью "ЛОР КЛИНИКА"</t>
  </si>
  <si>
    <t>директор Симахина Екатерина Владимировна</t>
  </si>
  <si>
    <t>634061, Томская область, г.Томск, ул.Тверская, 70</t>
  </si>
  <si>
    <t>8-903-955-21-32</t>
  </si>
  <si>
    <t>417270@mail.ru, info@lor.tomsk.ru</t>
  </si>
  <si>
    <t>http://lor.tomsk.ru</t>
  </si>
  <si>
    <t>Общество с ограниченной ответственностью "Санэпидемстанция"</t>
  </si>
  <si>
    <t>634034, г.Томск ул.Нахимова, д 13а, помещение 1008-1043</t>
  </si>
  <si>
    <t>Общество с ограниченной ответственностью "Медицинская клиника "Аллергоцентр"</t>
  </si>
  <si>
    <t>директор Байструкова Наталья Вениаминовна</t>
  </si>
  <si>
    <t>634041, Томская область, г.Томск, ул. Дзержинского, д. 54, стр. А, 2-ой этаж №6-23</t>
  </si>
  <si>
    <t>89138539996, 3822339996</t>
  </si>
  <si>
    <t>info@allergocentr.ru</t>
  </si>
  <si>
    <t>http://allergocentr.ru/</t>
  </si>
  <si>
    <t>Общество с ограниченной ответственностью "Макс и К"</t>
  </si>
  <si>
    <t>директор Максимова Юлия Васильевна</t>
  </si>
  <si>
    <t>634034, г.Томск,ул. Учебная, д. 39, корпус 2, кв.19</t>
  </si>
  <si>
    <t>8(3822)264806, 8(913)8133000</t>
  </si>
  <si>
    <t>8(3822)264806</t>
  </si>
  <si>
    <t>http://maksikmz.tomsk.ru/</t>
  </si>
  <si>
    <t>Общество с ограниченной ответственностью "Поликлиника медицинских осмотров "Стандарт"</t>
  </si>
  <si>
    <t>директор Вахрушева Вера Сергеевна</t>
  </si>
  <si>
    <t>634061, г. Томск, ул. Сибирская, 29/1</t>
  </si>
  <si>
    <t>(3822)909-911</t>
  </si>
  <si>
    <t>-</t>
  </si>
  <si>
    <t>http://pmostandart.ru/</t>
  </si>
  <si>
    <t>Общество с ограниченной ответственностью "Геном-Томск"</t>
  </si>
  <si>
    <t>директор Усынин Федор Анатольевич</t>
  </si>
  <si>
    <t>634063, г.Томск, ул. Ивана Черных, д.94, кв.301</t>
  </si>
  <si>
    <t>8 (3822) 907-327, 8-903-9555599</t>
  </si>
  <si>
    <t>8 (3822) 907-327, -</t>
  </si>
  <si>
    <t>nmusynina.tomsk@genom-eco.ru, -</t>
  </si>
  <si>
    <t>https://tomsk.genom-eko.ru/</t>
  </si>
  <si>
    <t>Общество с ограниченной ответственностью "Де визио-Томск"</t>
  </si>
  <si>
    <t>634063, г.Томск, ул. Ивана Черных, д.94, кв.302</t>
  </si>
  <si>
    <t>8(3822)907-327, 8-903-9555599</t>
  </si>
  <si>
    <t>nmusynina.tomsk@genom-eco.ru</t>
  </si>
  <si>
    <t>http://devisio.ru</t>
  </si>
  <si>
    <t>Общество с ограниченной ответственностью "М-ЛАЙН"</t>
  </si>
  <si>
    <t>генеральный директор Поварёнкова Наталия Викторовна</t>
  </si>
  <si>
    <t>111024, г.Москва, Шоссе Энтузиастов, д.6</t>
  </si>
  <si>
    <t>8(495)120-61-61</t>
  </si>
  <si>
    <t>http://m-line.expert</t>
  </si>
  <si>
    <t>ОБЩЕСТВО С ОГРАНИЧЕННОЙ ОТВЕТСТВЕННОСТЬЮ "Доктор Рудченко"</t>
  </si>
  <si>
    <t>Директор Рудченко Анастасия Сергеевна</t>
  </si>
  <si>
    <t>634061, г Томск, ул Тверская, д 70</t>
  </si>
  <si>
    <t>doctorrud@yandex.ru</t>
  </si>
  <si>
    <t>Общество с ограниченной ответственностью "Лечебно-диагностический центр Международного института биологический систем имени Сергея Березина"</t>
  </si>
  <si>
    <t>генеральный директор Архипкина Мария Михайловна</t>
  </si>
  <si>
    <t>194354, г.Санкт-Петербург, ул.Есенина, 2, корп.3, лит.А</t>
  </si>
  <si>
    <t>8-3822-908099</t>
  </si>
  <si>
    <t>8-3822-661101</t>
  </si>
  <si>
    <t>https://ldc.ru/</t>
  </si>
  <si>
    <t>Общество с ограниченной ответственностью "МЕДСЕРВИС"</t>
  </si>
  <si>
    <t>директор Храмов Павел Александрович</t>
  </si>
  <si>
    <t>634057, г. Томск, ул. 79-й Гвардейской дивизии, д.6</t>
  </si>
  <si>
    <t>8-913-828-63-92</t>
  </si>
  <si>
    <t>info@docnear.ru, lormedservice@mail.ru</t>
  </si>
  <si>
    <t>http://doktor70.ru/</t>
  </si>
  <si>
    <t>Общество с ограниченной ответственностью "Айси-Мед"</t>
  </si>
  <si>
    <t>директор Котов Дмитрий Валерьевич</t>
  </si>
  <si>
    <t>634021, г. Томск, ул.Красноармейская, д.96, пом.39,40,41,42,43,44</t>
  </si>
  <si>
    <t>8-3822-226425, 8-913-8577918</t>
  </si>
  <si>
    <t>http://icmed.ru</t>
  </si>
  <si>
    <t>Общество с ограниченной ответственностью "Клиника "Сибирская"</t>
  </si>
  <si>
    <t>директор Слуцкая Диана Леонидовна</t>
  </si>
  <si>
    <t>634021, г.Томск, ул.Сибирская,31 офис 2</t>
  </si>
  <si>
    <t>8-3822-261621</t>
  </si>
  <si>
    <t>general@cl-sib.ru</t>
  </si>
  <si>
    <t>https://cl-sib.tomsk.ru/</t>
  </si>
  <si>
    <t>Общество с ограниченной ответственностью Детский реабилитационный центр "Шаг вперед. Томск"</t>
  </si>
  <si>
    <t>директор Чехов Сергей Викторович</t>
  </si>
  <si>
    <t>634006, Томская область, г.Томск, ул.Пушкина, дом 63, помещение 1</t>
  </si>
  <si>
    <t>8-960-9759456</t>
  </si>
  <si>
    <t>http://childrehab.org</t>
  </si>
  <si>
    <t>Общество с ограниченной ответственностью "Научно-производственная Фирма "ХЕЛИКС"</t>
  </si>
  <si>
    <t>генеральный директор Андрейчук Юрий Владимирович</t>
  </si>
  <si>
    <t>194044, г.Санкт-Петербург, проспект Большой Сампсониевский, д.20, лит.А</t>
  </si>
  <si>
    <t>8-812-6076607, 89817926642</t>
  </si>
  <si>
    <t>8-812-6076607</t>
  </si>
  <si>
    <t>oms@helix.ru</t>
  </si>
  <si>
    <t>https://helix.ru/</t>
  </si>
  <si>
    <t>Общество с ограниченной ответственностью "Многопрофильный медицинский центр"</t>
  </si>
  <si>
    <t>директор Сологуб Юрий Евгеньевич</t>
  </si>
  <si>
    <t>634062, г.Томск, Иркутский тракт, 71д, помещение 2003</t>
  </si>
  <si>
    <t>8(3822)701101</t>
  </si>
  <si>
    <t>https://zdravnica.center/</t>
  </si>
  <si>
    <t>Общество с ограниченной ответственностью "Центр перинатального здоровья"</t>
  </si>
  <si>
    <t>директор Юрьев Сергей Юрьевич</t>
  </si>
  <si>
    <t>634029, г. Томск, ул. Сибирская, 9/1</t>
  </si>
  <si>
    <t>8(3822)903493, 89138495202</t>
  </si>
  <si>
    <t>sergeiyuriev@gmail.com</t>
  </si>
  <si>
    <t>https://cpztomsk.ru/</t>
  </si>
  <si>
    <t>Общество с ограниченной ответственностью "Генелли"</t>
  </si>
  <si>
    <t>634029, Томская область, г.Томск, ул.Алтайская, д.24, помещение 30</t>
  </si>
  <si>
    <t>8-3822-202140</t>
  </si>
  <si>
    <t>отсутсвует</t>
  </si>
  <si>
    <t>https://genelli.ru/</t>
  </si>
  <si>
    <t>Общество с ограниченной ответственностью "Медицина"</t>
  </si>
  <si>
    <t>Директор Никитчук Анна Александровна</t>
  </si>
  <si>
    <t>634045, обл Томская, г Томск, ул Нахимова, д 13а</t>
  </si>
  <si>
    <t>office@tomonco.ru; d.n.kalyuta@tomonco.ru; tomonco@tomsk.gov70.ru</t>
  </si>
  <si>
    <t>ТФОМС ТО. Объемы ОМС на 2024 год. Корретировка</t>
  </si>
  <si>
    <t>Здравствуйте! ТФОМС Томской области направляет Приложение №1 к Решению № 2 Комиссии по разработке ТП ОМС в Томской области от 05.02.2024. Корректировка</t>
  </si>
  <si>
    <t>center@tnimc.ru; plan@tnimc.ru; map63@cardio-tomsk.ru; cancerregistr@oncology.tomsk.ru; nata@cardio-tomsk.ru; cardio@cardio-tomsk.ru</t>
  </si>
  <si>
    <t>center@tnimc.ru; plan@tnimc.ru; map63@cardio-tomsk.ru; cancerregistr@oncology.tomsk.ru; nata@cardio-tomsk.ru; onco@tnimc.ru</t>
  </si>
  <si>
    <t>tomonco@tomsk.gov70.ru; d.n.kalyuta@tomonco.ru</t>
  </si>
  <si>
    <t>1. Районные МО</t>
  </si>
  <si>
    <t xml:space="preserve">ТФОМС ТО. Объемы ОМС на 2024 год. </t>
  </si>
  <si>
    <t>Здравствуйте! ТФОМС Томской области направляет Приложение №1 к Решению № 2 Комиссии по разработке ТП ОМС в Томской области от 05.02.2024.</t>
  </si>
  <si>
    <t>kvvdok@mail.ru; ramilu30@gmail.com</t>
  </si>
  <si>
    <t>kulikov@helix.ru; oms@helix.ru</t>
  </si>
  <si>
    <t>siberia@unim.su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</si>
  <si>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</si>
  <si>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</si>
  <si>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</si>
  <si>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</si>
  <si>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</si>
  <si>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</si>
  <si>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</si>
  <si>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</si>
  <si>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</si>
  <si>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</si>
  <si>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</si>
  <si>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</si>
  <si>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221 Комиссии по разработке территориальной программы</t>
  </si>
  <si>
    <t>от _____________ 2026</t>
  </si>
  <si>
    <t>ОГБУЗ "ГКБ № 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</si>
</sst>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р_._-;\-* #,##0.00_р_._-;_-* &quot;-&quot;??_р_._-;_-@_-"/>
    <numFmt numFmtId="165" formatCode="#,##0.0"/>
    <numFmt numFmtId="166" formatCode="#,##0.00000"/>
    <numFmt numFmtId="168" formatCode="0.00_ ;[Red]\-0.00\ "/>
    <numFmt numFmtId="169" formatCode="#,##0.0_ ;[Red]\-#,##0.0\ "/>
    <numFmt numFmtId="170" formatCode="#,##0.000000"/>
  </numFmts>
  <fonts count="51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  <font>
      <sz val="9"/>
      <color rgb="FF555555"/>
      <name val="Verdana"/>
      <family val="2"/>
      <charset val="204"/>
    </font>
    <font>
      <b/>
      <sz val="9"/>
      <color rgb="FF555555"/>
      <name val="Verdana"/>
      <family val="2"/>
      <charset val="204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5F1F4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ECFBD4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D0E3EF"/>
      </left>
      <right/>
      <top style="medium">
        <color rgb="FFD0E3EF"/>
      </top>
      <bottom style="medium">
        <color rgb="FFFFFFFF"/>
      </bottom>
      <diagonal/>
    </border>
    <border>
      <left/>
      <right/>
      <top style="medium">
        <color rgb="FFD0E3EF"/>
      </top>
      <bottom style="medium">
        <color rgb="FFFFFFFF"/>
      </bottom>
      <diagonal/>
    </border>
    <border>
      <left/>
      <right style="medium">
        <color rgb="FFD0E3EF"/>
      </right>
      <top style="medium">
        <color rgb="FFD0E3EF"/>
      </top>
      <bottom style="medium">
        <color rgb="FFFFFFFF"/>
      </bottom>
      <diagonal/>
    </border>
    <border>
      <left style="medium">
        <color rgb="FFD0E3E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D0E3EF"/>
      </right>
      <top/>
      <bottom/>
      <diagonal/>
    </border>
    <border>
      <left style="medium">
        <color rgb="FFD0E3E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D0E3EF"/>
      </right>
      <top style="medium">
        <color rgb="FFFFFFFF"/>
      </top>
      <bottom style="medium">
        <color rgb="FFFFFFFF"/>
      </bottom>
      <diagonal/>
    </border>
    <border>
      <left style="medium">
        <color rgb="FFD0E3EF"/>
      </left>
      <right style="medium">
        <color rgb="FFFFFFFF"/>
      </right>
      <top style="medium">
        <color rgb="FFFFFFFF"/>
      </top>
      <bottom style="medium">
        <color rgb="FFD0E3E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D0E3EF"/>
      </bottom>
      <diagonal/>
    </border>
    <border>
      <left/>
      <right/>
      <top/>
      <bottom style="medium">
        <color rgb="FFD0E3EF"/>
      </bottom>
      <diagonal/>
    </border>
    <border>
      <left/>
      <right style="medium">
        <color rgb="FFD0E3EF"/>
      </right>
      <top/>
      <bottom style="medium">
        <color rgb="FFD0E3EF"/>
      </bottom>
      <diagonal/>
    </border>
    <border>
      <left style="medium">
        <color rgb="FFD0E3EF"/>
      </left>
      <right/>
      <top style="medium">
        <color rgb="FFD0E3EF"/>
      </top>
      <bottom/>
      <diagonal/>
    </border>
    <border>
      <left/>
      <right/>
      <top style="medium">
        <color rgb="FFD0E3EF"/>
      </top>
      <bottom/>
      <diagonal/>
    </border>
    <border>
      <left/>
      <right style="medium">
        <color rgb="FFD0E3EF"/>
      </right>
      <top style="medium">
        <color rgb="FFD0E3EF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8" fillId="0" borderId="0"/>
  </cellStyleXfs>
  <cellXfs count="230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3" fillId="0" borderId="1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31" fillId="27" borderId="11" xfId="46" quotePrefix="1" applyFill="1" applyBorder="1"/>
    <xf numFmtId="0" fontId="0" fillId="0" borderId="0" xfId="0" applyAlignment="1">
      <alignment wrapText="1"/>
    </xf>
    <xf numFmtId="165" fontId="0" fillId="0" borderId="0" xfId="0" applyNumberFormat="1" applyAlignment="1">
      <alignment horizontal="right" wrapText="1"/>
    </xf>
    <xf numFmtId="49" fontId="20" fillId="0" borderId="0" xfId="0" applyNumberFormat="1" applyFont="1" applyAlignment="1">
      <alignment horizontal="center"/>
    </xf>
    <xf numFmtId="4" fontId="0" fillId="0" borderId="0" xfId="0" applyNumberFormat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4" fontId="0" fillId="0" borderId="11" xfId="0" applyNumberFormat="1" applyBorder="1"/>
    <xf numFmtId="0" fontId="3" fillId="0" borderId="0" xfId="0" applyFont="1"/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" fontId="33" fillId="0" borderId="0" xfId="0" applyNumberFormat="1" applyFont="1" applyAlignment="1">
      <alignment horizontal="right" wrapText="1"/>
    </xf>
    <xf numFmtId="4" fontId="0" fillId="0" borderId="0" xfId="0" applyNumberFormat="1" applyAlignment="1">
      <alignment horizontal="right" wrapText="1"/>
    </xf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168" fontId="0" fillId="0" borderId="11" xfId="0" applyNumberFormat="1" applyBorder="1"/>
    <xf numFmtId="0" fontId="3" fillId="0" borderId="0" xfId="0" applyFont="1" applyAlignment="1">
      <alignment horizontal="center" vertical="center"/>
    </xf>
    <xf numFmtId="49" fontId="20" fillId="0" borderId="11" xfId="0" applyNumberFormat="1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49" fontId="20" fillId="24" borderId="11" xfId="0" applyNumberFormat="1" applyFont="1" applyFill="1" applyBorder="1" applyAlignment="1">
      <alignment horizontal="center" vertical="center" wrapText="1"/>
    </xf>
    <xf numFmtId="49" fontId="44" fillId="0" borderId="11" xfId="0" applyNumberFormat="1" applyFont="1" applyFill="1" applyBorder="1" applyAlignment="1">
      <alignment horizontal="center" vertical="center" wrapText="1"/>
    </xf>
    <xf numFmtId="49" fontId="20" fillId="0" borderId="11" xfId="0" applyNumberFormat="1" applyFont="1" applyFill="1" applyBorder="1" applyAlignment="1">
      <alignment horizontal="center" vertical="center" wrapText="1"/>
    </xf>
    <xf numFmtId="49" fontId="44" fillId="0" borderId="11" xfId="0" applyNumberFormat="1" applyFont="1" applyBorder="1" applyAlignment="1">
      <alignment horizontal="center" vertical="center" wrapText="1"/>
    </xf>
    <xf numFmtId="49" fontId="44" fillId="24" borderId="11" xfId="0" applyNumberFormat="1" applyFont="1" applyFill="1" applyBorder="1" applyAlignment="1">
      <alignment horizontal="center" vertical="center" wrapText="1"/>
    </xf>
    <xf numFmtId="49" fontId="45" fillId="0" borderId="11" xfId="0" applyNumberFormat="1" applyFont="1" applyBorder="1" applyAlignment="1">
      <alignment horizontal="center" vertical="center" wrapText="1"/>
    </xf>
    <xf numFmtId="168" fontId="0" fillId="28" borderId="11" xfId="0" applyNumberFormat="1" applyFill="1" applyBorder="1"/>
    <xf numFmtId="49" fontId="46" fillId="0" borderId="11" xfId="0" applyNumberFormat="1" applyFont="1" applyFill="1" applyBorder="1" applyAlignment="1">
      <alignment horizontal="left" vertical="center" wrapText="1" indent="5"/>
    </xf>
    <xf numFmtId="49" fontId="46" fillId="0" borderId="11" xfId="0" applyNumberFormat="1" applyFont="1" applyFill="1" applyBorder="1" applyAlignment="1">
      <alignment horizontal="left" wrapText="1" indent="5"/>
    </xf>
    <xf numFmtId="0" fontId="47" fillId="0" borderId="0" xfId="0" applyFont="1" applyAlignment="1">
      <alignment vertical="center" wrapText="1"/>
    </xf>
    <xf numFmtId="0" fontId="47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3" fillId="28" borderId="0" xfId="0" applyFont="1" applyFill="1"/>
    <xf numFmtId="0" fontId="3" fillId="28" borderId="11" xfId="46" quotePrefix="1" applyFont="1" applyFill="1" applyBorder="1"/>
    <xf numFmtId="169" fontId="33" fillId="0" borderId="0" xfId="0" applyNumberFormat="1" applyFont="1" applyAlignment="1">
      <alignment wrapText="1"/>
    </xf>
    <xf numFmtId="165" fontId="0" fillId="0" borderId="0" xfId="0" applyNumberFormat="1"/>
    <xf numFmtId="0" fontId="3" fillId="26" borderId="11" xfId="0" applyFont="1" applyFill="1" applyBorder="1"/>
    <xf numFmtId="0" fontId="3" fillId="26" borderId="11" xfId="0" applyFont="1" applyFill="1" applyBorder="1" applyAlignment="1">
      <alignment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33" fillId="0" borderId="11" xfId="0" applyNumberFormat="1" applyFont="1" applyBorder="1" applyAlignment="1">
      <alignment horizontal="center" vertical="center" wrapText="1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" fontId="0" fillId="0" borderId="11" xfId="0" applyNumberFormat="1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3" fillId="0" borderId="0" xfId="0" applyNumberFormat="1" applyFont="1"/>
    <xf numFmtId="0" fontId="33" fillId="0" borderId="0" xfId="0" applyFont="1"/>
    <xf numFmtId="49" fontId="46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3" fontId="31" fillId="25" borderId="0" xfId="46" applyNumberFormat="1" applyFill="1" applyBorder="1" applyAlignment="1">
      <alignment wrapText="1"/>
    </xf>
    <xf numFmtId="0" fontId="0" fillId="0" borderId="0" xfId="0" applyBorder="1"/>
    <xf numFmtId="4" fontId="0" fillId="0" borderId="0" xfId="0" applyNumberFormat="1" applyBorder="1"/>
    <xf numFmtId="0" fontId="33" fillId="0" borderId="11" xfId="0" applyFont="1" applyBorder="1" applyAlignment="1">
      <alignment horizontal="center" vertical="center" wrapText="1"/>
    </xf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0" fontId="33" fillId="0" borderId="11" xfId="0" applyFont="1" applyBorder="1" applyAlignment="1">
      <alignment horizontal="center" vertical="center" wrapText="1"/>
    </xf>
    <xf numFmtId="2" fontId="3" fillId="30" borderId="0" xfId="0" applyNumberFormat="1" applyFont="1" applyFill="1"/>
    <xf numFmtId="3" fontId="31" fillId="30" borderId="11" xfId="46" applyNumberFormat="1" applyFill="1" applyBorder="1" applyAlignment="1">
      <alignment wrapText="1"/>
    </xf>
    <xf numFmtId="0" fontId="0" fillId="30" borderId="11" xfId="0" applyFill="1" applyBorder="1"/>
    <xf numFmtId="0" fontId="31" fillId="30" borderId="11" xfId="46" quotePrefix="1" applyFill="1" applyBorder="1"/>
    <xf numFmtId="49" fontId="3" fillId="30" borderId="0" xfId="0" applyNumberFormat="1" applyFont="1" applyFill="1"/>
    <xf numFmtId="4" fontId="3" fillId="30" borderId="0" xfId="0" applyNumberFormat="1" applyFont="1" applyFill="1"/>
    <xf numFmtId="0" fontId="0" fillId="0" borderId="11" xfId="0" applyBorder="1" applyAlignment="1">
      <alignment horizontal="center" vertical="center"/>
    </xf>
    <xf numFmtId="4" fontId="0" fillId="0" borderId="11" xfId="0" applyNumberFormat="1" applyBorder="1" applyAlignment="1">
      <alignment wrapText="1"/>
    </xf>
    <xf numFmtId="0" fontId="0" fillId="31" borderId="11" xfId="0" applyFill="1" applyBorder="1"/>
    <xf numFmtId="2" fontId="3" fillId="31" borderId="0" xfId="0" applyNumberFormat="1" applyFont="1" applyFill="1"/>
    <xf numFmtId="0" fontId="31" fillId="31" borderId="11" xfId="46" quotePrefix="1" applyFill="1" applyBorder="1"/>
    <xf numFmtId="4" fontId="0" fillId="31" borderId="11" xfId="0" applyNumberFormat="1" applyFill="1" applyBorder="1"/>
    <xf numFmtId="4" fontId="0" fillId="31" borderId="11" xfId="0" applyNumberFormat="1" applyFill="1" applyBorder="1" applyAlignment="1">
      <alignment wrapText="1"/>
    </xf>
    <xf numFmtId="49" fontId="3" fillId="31" borderId="0" xfId="0" applyNumberFormat="1" applyFont="1" applyFill="1"/>
    <xf numFmtId="3" fontId="31" fillId="31" borderId="11" xfId="46" applyNumberFormat="1" applyFill="1" applyBorder="1" applyAlignment="1">
      <alignment wrapText="1"/>
    </xf>
    <xf numFmtId="0" fontId="31" fillId="0" borderId="0" xfId="46"/>
    <xf numFmtId="0" fontId="0" fillId="0" borderId="0" xfId="0" applyAlignment="1">
      <alignment horizontal="center" vertical="center"/>
    </xf>
    <xf numFmtId="4" fontId="3" fillId="0" borderId="11" xfId="0" applyNumberFormat="1" applyFont="1" applyBorder="1" applyAlignment="1">
      <alignment wrapText="1"/>
    </xf>
    <xf numFmtId="4" fontId="3" fillId="30" borderId="11" xfId="0" applyNumberFormat="1" applyFont="1" applyFill="1" applyBorder="1" applyAlignment="1">
      <alignment wrapText="1"/>
    </xf>
    <xf numFmtId="0" fontId="0" fillId="26" borderId="11" xfId="0" applyFill="1" applyBorder="1"/>
    <xf numFmtId="4" fontId="31" fillId="0" borderId="11" xfId="46" applyNumberFormat="1" applyBorder="1" applyAlignment="1">
      <alignment wrapText="1"/>
    </xf>
    <xf numFmtId="0" fontId="33" fillId="0" borderId="11" xfId="0" applyFont="1" applyBorder="1" applyAlignment="1">
      <alignment horizontal="center" vertical="center" wrapText="1"/>
    </xf>
    <xf numFmtId="0" fontId="49" fillId="33" borderId="20" xfId="0" applyFont="1" applyFill="1" applyBorder="1" applyAlignment="1">
      <alignment vertical="center" wrapText="1"/>
    </xf>
    <xf numFmtId="0" fontId="31" fillId="33" borderId="20" xfId="46" applyFill="1" applyBorder="1" applyAlignment="1">
      <alignment vertical="center" wrapText="1"/>
    </xf>
    <xf numFmtId="14" fontId="49" fillId="33" borderId="20" xfId="0" applyNumberFormat="1" applyFont="1" applyFill="1" applyBorder="1" applyAlignment="1">
      <alignment vertical="center" wrapText="1"/>
    </xf>
    <xf numFmtId="0" fontId="49" fillId="34" borderId="20" xfId="0" applyFont="1" applyFill="1" applyBorder="1" applyAlignment="1">
      <alignment vertical="center" wrapText="1"/>
    </xf>
    <xf numFmtId="0" fontId="31" fillId="34" borderId="20" xfId="46" applyFill="1" applyBorder="1" applyAlignment="1">
      <alignment vertical="center" wrapText="1"/>
    </xf>
    <xf numFmtId="14" fontId="49" fillId="34" borderId="20" xfId="0" applyNumberFormat="1" applyFont="1" applyFill="1" applyBorder="1" applyAlignment="1">
      <alignment vertical="center" wrapText="1"/>
    </xf>
    <xf numFmtId="0" fontId="49" fillId="33" borderId="25" xfId="0" applyFont="1" applyFill="1" applyBorder="1" applyAlignment="1">
      <alignment vertical="center" wrapText="1"/>
    </xf>
    <xf numFmtId="0" fontId="0" fillId="32" borderId="26" xfId="0" applyFill="1" applyBorder="1"/>
    <xf numFmtId="0" fontId="49" fillId="34" borderId="25" xfId="0" applyFont="1" applyFill="1" applyBorder="1" applyAlignment="1">
      <alignment vertical="center" wrapText="1"/>
    </xf>
    <xf numFmtId="0" fontId="49" fillId="35" borderId="29" xfId="0" applyFont="1" applyFill="1" applyBorder="1" applyAlignment="1">
      <alignment vertical="center" wrapText="1"/>
    </xf>
    <xf numFmtId="0" fontId="49" fillId="35" borderId="30" xfId="0" applyFont="1" applyFill="1" applyBorder="1" applyAlignment="1">
      <alignment vertical="center" wrapText="1"/>
    </xf>
    <xf numFmtId="0" fontId="31" fillId="35" borderId="30" xfId="46" applyFill="1" applyBorder="1" applyAlignment="1">
      <alignment vertical="center" wrapText="1"/>
    </xf>
    <xf numFmtId="14" fontId="49" fillId="35" borderId="30" xfId="0" applyNumberFormat="1" applyFont="1" applyFill="1" applyBorder="1" applyAlignment="1">
      <alignment vertical="center" wrapText="1"/>
    </xf>
    <xf numFmtId="0" fontId="0" fillId="32" borderId="31" xfId="0" applyFill="1" applyBorder="1"/>
    <xf numFmtId="0" fontId="0" fillId="32" borderId="32" xfId="0" applyFill="1" applyBorder="1"/>
    <xf numFmtId="0" fontId="0" fillId="32" borderId="33" xfId="0" applyFill="1" applyBorder="1"/>
    <xf numFmtId="0" fontId="0" fillId="32" borderId="34" xfId="0" applyFill="1" applyBorder="1"/>
    <xf numFmtId="0" fontId="0" fillId="32" borderId="35" xfId="0" applyFill="1" applyBorder="1"/>
    <xf numFmtId="0" fontId="31" fillId="29" borderId="11" xfId="46" quotePrefix="1" applyFill="1" applyBorder="1"/>
    <xf numFmtId="0" fontId="0" fillId="29" borderId="11" xfId="0" applyFill="1" applyBorder="1"/>
    <xf numFmtId="4" fontId="0" fillId="29" borderId="11" xfId="0" applyNumberFormat="1" applyFill="1" applyBorder="1"/>
    <xf numFmtId="3" fontId="31" fillId="29" borderId="11" xfId="46" applyNumberFormat="1" applyFill="1" applyBorder="1" applyAlignment="1">
      <alignment wrapText="1"/>
    </xf>
    <xf numFmtId="0" fontId="0" fillId="29" borderId="0" xfId="0" applyFill="1" applyAlignment="1">
      <alignment wrapText="1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7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  <xf numFmtId="49" fontId="20" fillId="0" borderId="14" xfId="0" applyNumberFormat="1" applyFont="1" applyBorder="1" applyAlignment="1">
      <alignment horizontal="center" vertical="center" wrapText="1"/>
    </xf>
    <xf numFmtId="49" fontId="20" fillId="0" borderId="16" xfId="0" applyNumberFormat="1" applyFont="1" applyBorder="1" applyAlignment="1">
      <alignment horizontal="center" vertical="center" wrapText="1"/>
    </xf>
    <xf numFmtId="0" fontId="43" fillId="26" borderId="17" xfId="0" applyFont="1" applyFill="1" applyBorder="1" applyAlignment="1">
      <alignment horizontal="center"/>
    </xf>
    <xf numFmtId="0" fontId="43" fillId="28" borderId="17" xfId="0" applyFont="1" applyFill="1" applyBorder="1" applyAlignment="1">
      <alignment horizontal="center"/>
    </xf>
    <xf numFmtId="0" fontId="50" fillId="32" borderId="27" xfId="0" applyFont="1" applyFill="1" applyBorder="1" applyAlignment="1">
      <alignment vertical="center" wrapText="1"/>
    </xf>
    <xf numFmtId="0" fontId="50" fillId="32" borderId="21" xfId="0" applyFont="1" applyFill="1" applyBorder="1" applyAlignment="1">
      <alignment vertical="center" wrapText="1"/>
    </xf>
    <xf numFmtId="0" fontId="50" fillId="32" borderId="28" xfId="0" applyFont="1" applyFill="1" applyBorder="1" applyAlignment="1">
      <alignment vertical="center" wrapText="1"/>
    </xf>
    <xf numFmtId="0" fontId="50" fillId="32" borderId="22" xfId="0" applyFont="1" applyFill="1" applyBorder="1" applyAlignment="1">
      <alignment vertical="center" wrapText="1"/>
    </xf>
    <xf numFmtId="0" fontId="50" fillId="32" borderId="23" xfId="0" applyFont="1" applyFill="1" applyBorder="1" applyAlignment="1">
      <alignment vertical="center" wrapText="1"/>
    </xf>
    <xf numFmtId="0" fontId="50" fillId="32" borderId="24" xfId="0" applyFont="1" applyFill="1" applyBorder="1" applyAlignment="1">
      <alignment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6.bin"/><Relationship Id="rId2" Type="http://schemas.openxmlformats.org/officeDocument/2006/relationships/hyperlink" Target="mailto:tomonco@tomsk.gov70.ru" TargetMode="External"/><Relationship Id="rId1" Type="http://schemas.openxmlformats.org/officeDocument/2006/relationships/hyperlink" Target="mailto:d.n.kalyuta@tomonco.ru" TargetMode="External"/></Relationships>
</file>

<file path=xl/worksheets/_rels/sheet117.xml.rels><?xml version="1.0" encoding="UTF-8" standalone="yes"?>
<Relationships xmlns="http://schemas.openxmlformats.org/package/2006/relationships"><Relationship Id="rId26" Type="http://schemas.openxmlformats.org/officeDocument/2006/relationships/hyperlink" Target="http://gb2.tom.ru/" TargetMode="External"/><Relationship Id="rId21" Type="http://schemas.openxmlformats.org/officeDocument/2006/relationships/hyperlink" Target="http://okb.tomsk.ru/" TargetMode="External"/><Relationship Id="rId42" Type="http://schemas.openxmlformats.org/officeDocument/2006/relationships/hyperlink" Target="http://poltnc.tomsk.ru/" TargetMode="External"/><Relationship Id="rId47" Type="http://schemas.openxmlformats.org/officeDocument/2006/relationships/hyperlink" Target="http://bsmp.tomsk.ru/" TargetMode="External"/><Relationship Id="rId63" Type="http://schemas.openxmlformats.org/officeDocument/2006/relationships/hyperlink" Target="http://lsdtomsk.ru/" TargetMode="External"/><Relationship Id="rId68" Type="http://schemas.openxmlformats.org/officeDocument/2006/relationships/hyperlink" Target="http://genelli.ru/" TargetMode="External"/><Relationship Id="rId84" Type="http://schemas.openxmlformats.org/officeDocument/2006/relationships/hyperlink" Target="http://surdocenter.com/" TargetMode="External"/><Relationship Id="rId89" Type="http://schemas.openxmlformats.org/officeDocument/2006/relationships/hyperlink" Target="http://lor.tomsk.ru/" TargetMode="External"/><Relationship Id="rId7" Type="http://schemas.openxmlformats.org/officeDocument/2006/relationships/hyperlink" Target="http://kozhevnikovo.ru/" TargetMode="External"/><Relationship Id="rId71" Type="http://schemas.openxmlformats.org/officeDocument/2006/relationships/hyperlink" Target="http://www.&#1089;&#1072;&#1085;&#1072;&#1090;&#1086;&#1088;&#1080;&#1081;&#1082;&#1086;&#1089;&#1084;&#1086;&#1085;&#1072;&#1074;&#1090;.&#1088;&#1092;/" TargetMode="External"/><Relationship Id="rId92" Type="http://schemas.openxmlformats.org/officeDocument/2006/relationships/hyperlink" Target="http://pmostandart.ru/" TargetMode="External"/><Relationship Id="rId2" Type="http://schemas.openxmlformats.org/officeDocument/2006/relationships/hyperlink" Target="http://acrb.tomsk.ru/" TargetMode="External"/><Relationship Id="rId16" Type="http://schemas.openxmlformats.org/officeDocument/2006/relationships/hyperlink" Target="http://strjmed.ru/" TargetMode="External"/><Relationship Id="rId29" Type="http://schemas.openxmlformats.org/officeDocument/2006/relationships/hyperlink" Target="http://msch2.tomsk.ru/" TargetMode="External"/><Relationship Id="rId11" Type="http://schemas.openxmlformats.org/officeDocument/2006/relationships/hyperlink" Target="http://03.tom.ru/" TargetMode="External"/><Relationship Id="rId24" Type="http://schemas.openxmlformats.org/officeDocument/2006/relationships/hyperlink" Target="http://okvd.tomsk.ru/" TargetMode="External"/><Relationship Id="rId32" Type="http://schemas.openxmlformats.org/officeDocument/2006/relationships/hyperlink" Target="http://roddom-1.tomsk.ru/" TargetMode="External"/><Relationship Id="rId37" Type="http://schemas.openxmlformats.org/officeDocument/2006/relationships/hyperlink" Target="http://dgb2.tom.ru/" TargetMode="External"/><Relationship Id="rId40" Type="http://schemas.openxmlformats.org/officeDocument/2006/relationships/hyperlink" Target="http://pol4.tomsk.ru/" TargetMode="External"/><Relationship Id="rId45" Type="http://schemas.openxmlformats.org/officeDocument/2006/relationships/hyperlink" Target="http://detstom2.tomsk.ru/" TargetMode="External"/><Relationship Id="rId53" Type="http://schemas.openxmlformats.org/officeDocument/2006/relationships/hyperlink" Target="http://kluchi.tom.ru/" TargetMode="External"/><Relationship Id="rId58" Type="http://schemas.openxmlformats.org/officeDocument/2006/relationships/hyperlink" Target="http://gztomsk.ru/" TargetMode="External"/><Relationship Id="rId66" Type="http://schemas.openxmlformats.org/officeDocument/2006/relationships/hyperlink" Target="http://0370.ru/csm/?ur=3804" TargetMode="External"/><Relationship Id="rId74" Type="http://schemas.openxmlformats.org/officeDocument/2006/relationships/hyperlink" Target="http://www.citilab.ru/" TargetMode="External"/><Relationship Id="rId79" Type="http://schemas.openxmlformats.org/officeDocument/2006/relationships/hyperlink" Target="https://official-ckb.0370.ru/" TargetMode="External"/><Relationship Id="rId87" Type="http://schemas.openxmlformats.org/officeDocument/2006/relationships/hyperlink" Target="https://nefrosovet.ru/" TargetMode="External"/><Relationship Id="rId102" Type="http://schemas.openxmlformats.org/officeDocument/2006/relationships/hyperlink" Target="https://zdravnica.center/" TargetMode="External"/><Relationship Id="rId5" Type="http://schemas.openxmlformats.org/officeDocument/2006/relationships/hyperlink" Target="https://www.zyrb.ru/" TargetMode="External"/><Relationship Id="rId61" Type="http://schemas.openxmlformats.org/officeDocument/2006/relationships/hyperlink" Target="http://invitro.ru/" TargetMode="External"/><Relationship Id="rId82" Type="http://schemas.openxmlformats.org/officeDocument/2006/relationships/hyperlink" Target="http://tomsmile.ru/" TargetMode="External"/><Relationship Id="rId90" Type="http://schemas.openxmlformats.org/officeDocument/2006/relationships/hyperlink" Target="http://allergocentr.ru/" TargetMode="External"/><Relationship Id="rId95" Type="http://schemas.openxmlformats.org/officeDocument/2006/relationships/hyperlink" Target="http://m-line.expert/" TargetMode="External"/><Relationship Id="rId19" Type="http://schemas.openxmlformats.org/officeDocument/2006/relationships/hyperlink" Target="http://chcrb.ru/" TargetMode="External"/><Relationship Id="rId14" Type="http://schemas.openxmlformats.org/officeDocument/2006/relationships/hyperlink" Target="http://crb1-pervom.ru/" TargetMode="External"/><Relationship Id="rId22" Type="http://schemas.openxmlformats.org/officeDocument/2006/relationships/hyperlink" Target="http://opc.tomsk.ru/" TargetMode="External"/><Relationship Id="rId27" Type="http://schemas.openxmlformats.org/officeDocument/2006/relationships/hyperlink" Target="http://gb3.ru/" TargetMode="External"/><Relationship Id="rId30" Type="http://schemas.openxmlformats.org/officeDocument/2006/relationships/hyperlink" Target="http://medsantomsk.ru/" TargetMode="External"/><Relationship Id="rId35" Type="http://schemas.openxmlformats.org/officeDocument/2006/relationships/hyperlink" Target="http://odb.tomsk.ru/" TargetMode="External"/><Relationship Id="rId43" Type="http://schemas.openxmlformats.org/officeDocument/2006/relationships/hyperlink" Target="http://osp.tom.ru/" TargetMode="External"/><Relationship Id="rId48" Type="http://schemas.openxmlformats.org/officeDocument/2006/relationships/hyperlink" Target="http://bsmp2.ru/" TargetMode="External"/><Relationship Id="rId56" Type="http://schemas.openxmlformats.org/officeDocument/2006/relationships/hyperlink" Target="https://&#1084;&#1089;&#1095;.70.&#1084;&#1074;&#1076;.&#1088;&#1092;/" TargetMode="External"/><Relationship Id="rId64" Type="http://schemas.openxmlformats.org/officeDocument/2006/relationships/hyperlink" Target="http://madez.ru/" TargetMode="External"/><Relationship Id="rId69" Type="http://schemas.openxmlformats.org/officeDocument/2006/relationships/hyperlink" Target="http://nephroline.ru/" TargetMode="External"/><Relationship Id="rId77" Type="http://schemas.openxmlformats.org/officeDocument/2006/relationships/hyperlink" Target="http://0370.ru/" TargetMode="External"/><Relationship Id="rId100" Type="http://schemas.openxmlformats.org/officeDocument/2006/relationships/hyperlink" Target="http://childrehab.org/" TargetMode="External"/><Relationship Id="rId105" Type="http://schemas.openxmlformats.org/officeDocument/2006/relationships/printerSettings" Target="../printerSettings/printerSettings117.bin"/><Relationship Id="rId8" Type="http://schemas.openxmlformats.org/officeDocument/2006/relationships/hyperlink" Target="http://kolpcrb.tom.ru/" TargetMode="External"/><Relationship Id="rId51" Type="http://schemas.openxmlformats.org/officeDocument/2006/relationships/hyperlink" Target="http://med.tomsk.ru/" TargetMode="External"/><Relationship Id="rId72" Type="http://schemas.openxmlformats.org/officeDocument/2006/relationships/hyperlink" Target="http://mo-zdorovie.tomsk.ru/" TargetMode="External"/><Relationship Id="rId80" Type="http://schemas.openxmlformats.org/officeDocument/2006/relationships/hyperlink" Target="http://1klinika.ru/" TargetMode="External"/><Relationship Id="rId85" Type="http://schemas.openxmlformats.org/officeDocument/2006/relationships/hyperlink" Target="http://&#1094;&#1078;&#1079;-&#1089;&#1077;&#1074;&#1077;&#1088;&#1089;&#1082;.&#1088;&#1092;/" TargetMode="External"/><Relationship Id="rId93" Type="http://schemas.openxmlformats.org/officeDocument/2006/relationships/hyperlink" Target="https://tomsk.genom-eko.ru/" TargetMode="External"/><Relationship Id="rId98" Type="http://schemas.openxmlformats.org/officeDocument/2006/relationships/hyperlink" Target="http://icmed.ru/" TargetMode="External"/><Relationship Id="rId3" Type="http://schemas.openxmlformats.org/officeDocument/2006/relationships/hyperlink" Target="http://bakcrb.ru/" TargetMode="External"/><Relationship Id="rId12" Type="http://schemas.openxmlformats.org/officeDocument/2006/relationships/hyperlink" Target="http://crb.tom.ru/mub.html" TargetMode="External"/><Relationship Id="rId17" Type="http://schemas.openxmlformats.org/officeDocument/2006/relationships/hyperlink" Target="http://tegcrb.tomsk.ru/" TargetMode="External"/><Relationship Id="rId25" Type="http://schemas.openxmlformats.org/officeDocument/2006/relationships/hyperlink" Target="http://stoptb.tomsk.ru/" TargetMode="External"/><Relationship Id="rId33" Type="http://schemas.openxmlformats.org/officeDocument/2006/relationships/hyperlink" Target="http://roddom4.tomsk.ru/" TargetMode="External"/><Relationship Id="rId38" Type="http://schemas.openxmlformats.org/officeDocument/2006/relationships/hyperlink" Target="http://dbsib.jimdo.com/" TargetMode="External"/><Relationship Id="rId46" Type="http://schemas.openxmlformats.org/officeDocument/2006/relationships/hyperlink" Target="http://ssmp.tomsk.ru/" TargetMode="External"/><Relationship Id="rId59" Type="http://schemas.openxmlformats.org/officeDocument/2006/relationships/hyperlink" Target="http://mrtvtomske.com/" TargetMode="External"/><Relationship Id="rId67" Type="http://schemas.openxmlformats.org/officeDocument/2006/relationships/hyperlink" Target="http://mo-zdorovie.tomsk.ru/" TargetMode="External"/><Relationship Id="rId103" Type="http://schemas.openxmlformats.org/officeDocument/2006/relationships/hyperlink" Target="https://cpztomsk.ru/" TargetMode="External"/><Relationship Id="rId20" Type="http://schemas.openxmlformats.org/officeDocument/2006/relationships/hyperlink" Target="http://shegarcrb.ru/" TargetMode="External"/><Relationship Id="rId41" Type="http://schemas.openxmlformats.org/officeDocument/2006/relationships/hyperlink" Target="http://pol10.tomsk.ru/" TargetMode="External"/><Relationship Id="rId54" Type="http://schemas.openxmlformats.org/officeDocument/2006/relationships/hyperlink" Target="http://70.rospotrebnadzor.ru/center/about" TargetMode="External"/><Relationship Id="rId62" Type="http://schemas.openxmlformats.org/officeDocument/2006/relationships/hyperlink" Target="https://doctorrud.ru/" TargetMode="External"/><Relationship Id="rId70" Type="http://schemas.openxmlformats.org/officeDocument/2006/relationships/hyperlink" Target="http://oplab.ru/" TargetMode="External"/><Relationship Id="rId75" Type="http://schemas.openxmlformats.org/officeDocument/2006/relationships/hyperlink" Target="http://tomoko.ru/" TargetMode="External"/><Relationship Id="rId83" Type="http://schemas.openxmlformats.org/officeDocument/2006/relationships/hyperlink" Target="http://eyeclinic.pro/" TargetMode="External"/><Relationship Id="rId88" Type="http://schemas.openxmlformats.org/officeDocument/2006/relationships/hyperlink" Target="http://0370.ru/" TargetMode="External"/><Relationship Id="rId91" Type="http://schemas.openxmlformats.org/officeDocument/2006/relationships/hyperlink" Target="http://maksikmz.tomsk.ru/" TargetMode="External"/><Relationship Id="rId96" Type="http://schemas.openxmlformats.org/officeDocument/2006/relationships/hyperlink" Target="https://ldc.ru/" TargetMode="External"/><Relationship Id="rId1" Type="http://schemas.openxmlformats.org/officeDocument/2006/relationships/hyperlink" Target="http://mauzacrb.ru/" TargetMode="External"/><Relationship Id="rId6" Type="http://schemas.openxmlformats.org/officeDocument/2006/relationships/hyperlink" Target="http://kargasokcrb.ru/" TargetMode="External"/><Relationship Id="rId15" Type="http://schemas.openxmlformats.org/officeDocument/2006/relationships/hyperlink" Target="http://svet-rb.ru/" TargetMode="External"/><Relationship Id="rId23" Type="http://schemas.openxmlformats.org/officeDocument/2006/relationships/hyperlink" Target="http://tomonco.ru/" TargetMode="External"/><Relationship Id="rId28" Type="http://schemas.openxmlformats.org/officeDocument/2006/relationships/hyperlink" Target="http://mvb.tomsk.ru/" TargetMode="External"/><Relationship Id="rId36" Type="http://schemas.openxmlformats.org/officeDocument/2006/relationships/hyperlink" Target="http://tomdb.ru/" TargetMode="External"/><Relationship Id="rId49" Type="http://schemas.openxmlformats.org/officeDocument/2006/relationships/hyperlink" Target="http://www.tomdonor.ru/" TargetMode="External"/><Relationship Id="rId57" Type="http://schemas.openxmlformats.org/officeDocument/2006/relationships/hyperlink" Target="http://microsurgeryinstitute.com/" TargetMode="External"/><Relationship Id="rId10" Type="http://schemas.openxmlformats.org/officeDocument/2006/relationships/hyperlink" Target="http://losk-crp.ru/" TargetMode="External"/><Relationship Id="rId31" Type="http://schemas.openxmlformats.org/officeDocument/2006/relationships/hyperlink" Target="http://patolog-tomsk.ru/" TargetMode="External"/><Relationship Id="rId44" Type="http://schemas.openxmlformats.org/officeDocument/2006/relationships/hyperlink" Target="http://&#1089;&#1090;&#1086;&#1084;&#1072;&#1090;&#1086;&#1083;&#1086;&#1075;&#1080;&#1103;1.&#1088;&#1092;/" TargetMode="External"/><Relationship Id="rId52" Type="http://schemas.openxmlformats.org/officeDocument/2006/relationships/hyperlink" Target="http://oncology.tomsk.ru/" TargetMode="External"/><Relationship Id="rId60" Type="http://schemas.openxmlformats.org/officeDocument/2006/relationships/hyperlink" Target="http://mo-zdorovie.tomsk.ru/" TargetMode="External"/><Relationship Id="rId65" Type="http://schemas.openxmlformats.org/officeDocument/2006/relationships/hyperlink" Target="http://madzh-seversk.ru/" TargetMode="External"/><Relationship Id="rId73" Type="http://schemas.openxmlformats.org/officeDocument/2006/relationships/hyperlink" Target="http://prof-osmotr.ru/" TargetMode="External"/><Relationship Id="rId78" Type="http://schemas.openxmlformats.org/officeDocument/2006/relationships/hyperlink" Target="http://0370.ru/" TargetMode="External"/><Relationship Id="rId81" Type="http://schemas.openxmlformats.org/officeDocument/2006/relationships/hyperlink" Target="http://ldc.tom.ru/" TargetMode="External"/><Relationship Id="rId86" Type="http://schemas.openxmlformats.org/officeDocument/2006/relationships/hyperlink" Target="http://med-art.tomsk.ru/" TargetMode="External"/><Relationship Id="rId94" Type="http://schemas.openxmlformats.org/officeDocument/2006/relationships/hyperlink" Target="http://devisio.ru/" TargetMode="External"/><Relationship Id="rId99" Type="http://schemas.openxmlformats.org/officeDocument/2006/relationships/hyperlink" Target="https://cl-sib.tomsk.ru/" TargetMode="External"/><Relationship Id="rId101" Type="http://schemas.openxmlformats.org/officeDocument/2006/relationships/hyperlink" Target="https://helix.ru/" TargetMode="External"/><Relationship Id="rId4" Type="http://schemas.openxmlformats.org/officeDocument/2006/relationships/hyperlink" Target="http://vkt-crb.tom.ru/" TargetMode="External"/><Relationship Id="rId9" Type="http://schemas.openxmlformats.org/officeDocument/2006/relationships/hyperlink" Target="http://krivosheino.ru/" TargetMode="External"/><Relationship Id="rId13" Type="http://schemas.openxmlformats.org/officeDocument/2006/relationships/hyperlink" Target="http://parabelrb.ru/" TargetMode="External"/><Relationship Id="rId18" Type="http://schemas.openxmlformats.org/officeDocument/2006/relationships/hyperlink" Target="http://crb.tom.ru/" TargetMode="External"/><Relationship Id="rId39" Type="http://schemas.openxmlformats.org/officeDocument/2006/relationships/hyperlink" Target="http://pol1.tomsk.ru/" TargetMode="External"/><Relationship Id="rId34" Type="http://schemas.openxmlformats.org/officeDocument/2006/relationships/hyperlink" Target="http://semashko.tomsk.ru/" TargetMode="External"/><Relationship Id="rId50" Type="http://schemas.openxmlformats.org/officeDocument/2006/relationships/hyperlink" Target="http://gastro.tomsk.ru/" TargetMode="External"/><Relationship Id="rId55" Type="http://schemas.openxmlformats.org/officeDocument/2006/relationships/hyperlink" Target="http://www.clinics.ssmu.ru/ru/clinicalwork/" TargetMode="External"/><Relationship Id="rId76" Type="http://schemas.openxmlformats.org/officeDocument/2006/relationships/hyperlink" Target="http://0370.ru/" TargetMode="External"/><Relationship Id="rId97" Type="http://schemas.openxmlformats.org/officeDocument/2006/relationships/hyperlink" Target="http://doktor70.ru/" TargetMode="External"/><Relationship Id="rId104" Type="http://schemas.openxmlformats.org/officeDocument/2006/relationships/hyperlink" Target="https://genelli.ru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8"/>
  <sheetViews>
    <sheetView tabSelected="1" zoomScale="80" zoomScaleNormal="8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I20" sqref="I20"/>
    </sheetView>
  </sheetViews>
  <sheetFormatPr defaultRowHeight="12.75" x14ac:dyDescent="0.2"/>
  <cols>
    <col min="1" max="1" width="8.42578125" style="98" customWidth="1"/>
    <col min="2" max="2" width="11" customWidth="1"/>
    <col min="3" max="3" width="66.7109375" style="21" customWidth="1"/>
  </cols>
  <sheetData>
    <row r="1" spans="1:3" ht="12.75" customHeight="1" x14ac:dyDescent="0.2">
      <c r="A1" s="195" t="s">
        <v>1122</v>
      </c>
      <c r="B1" s="195" t="s">
        <v>38</v>
      </c>
      <c r="C1" s="227" t="s">
        <v>39</v>
      </c>
    </row>
    <row r="2" spans="1:3" s="109" customFormat="1" ht="51.75" customHeight="1" x14ac:dyDescent="0.2">
      <c r="A2" s="195"/>
      <c r="B2" s="195"/>
      <c r="C2" s="228"/>
    </row>
    <row r="3" spans="1:3" ht="37.5" customHeight="1" x14ac:dyDescent="0.2">
      <c r="A3" s="195"/>
      <c r="B3" s="195"/>
      <c r="C3" s="229"/>
    </row>
    <row r="4" spans="1:3" x14ac:dyDescent="0.2">
      <c r="A4" s="99" t="s">
        <v>53</v>
      </c>
      <c r="B4" s="15">
        <v>4</v>
      </c>
      <c r="C4" s="100" t="s">
        <v>296</v>
      </c>
    </row>
    <row r="5" spans="1:3" x14ac:dyDescent="0.2">
      <c r="A5" s="99" t="s">
        <v>55</v>
      </c>
      <c r="B5" s="15">
        <v>10</v>
      </c>
      <c r="C5" s="100" t="s">
        <v>297</v>
      </c>
    </row>
    <row r="6" spans="1:3" x14ac:dyDescent="0.2">
      <c r="A6" s="99" t="s">
        <v>56</v>
      </c>
      <c r="B6" s="15">
        <v>13</v>
      </c>
      <c r="C6" s="100" t="s">
        <v>298</v>
      </c>
    </row>
    <row r="7" spans="1:3" x14ac:dyDescent="0.2">
      <c r="A7" s="99" t="s">
        <v>58</v>
      </c>
      <c r="B7" s="15">
        <v>20</v>
      </c>
      <c r="C7" s="100" t="s">
        <v>1121</v>
      </c>
    </row>
    <row r="8" spans="1:3" x14ac:dyDescent="0.2">
      <c r="A8" s="121" t="s">
        <v>408</v>
      </c>
      <c r="B8" s="27">
        <v>21</v>
      </c>
      <c r="C8" s="100" t="s">
        <v>402</v>
      </c>
    </row>
    <row r="9" spans="1:3" x14ac:dyDescent="0.2">
      <c r="A9" s="99" t="s">
        <v>59</v>
      </c>
      <c r="B9" s="15">
        <v>23</v>
      </c>
      <c r="C9" s="100" t="s">
        <v>299</v>
      </c>
    </row>
    <row r="10" spans="1:3" ht="15.6" customHeight="1" x14ac:dyDescent="0.2">
      <c r="A10" s="99" t="s">
        <v>60</v>
      </c>
      <c r="B10" s="15">
        <v>26</v>
      </c>
      <c r="C10" s="100" t="s">
        <v>282</v>
      </c>
    </row>
    <row r="11" spans="1:3" x14ac:dyDescent="0.2">
      <c r="A11" s="99" t="s">
        <v>61</v>
      </c>
      <c r="B11" s="15">
        <v>27</v>
      </c>
      <c r="C11" s="100" t="s">
        <v>300</v>
      </c>
    </row>
    <row r="12" spans="1:3" x14ac:dyDescent="0.2">
      <c r="A12" s="99" t="s">
        <v>62</v>
      </c>
      <c r="B12" s="15">
        <v>28</v>
      </c>
      <c r="C12" s="100" t="s">
        <v>292</v>
      </c>
    </row>
    <row r="13" spans="1:3" x14ac:dyDescent="0.2">
      <c r="A13" s="99" t="s">
        <v>63</v>
      </c>
      <c r="B13" s="15">
        <v>29</v>
      </c>
      <c r="C13" s="100" t="s">
        <v>284</v>
      </c>
    </row>
    <row r="14" spans="1:3" x14ac:dyDescent="0.2">
      <c r="A14" s="121" t="s">
        <v>409</v>
      </c>
      <c r="B14" s="27">
        <v>32</v>
      </c>
      <c r="C14" s="100" t="s">
        <v>403</v>
      </c>
    </row>
    <row r="15" spans="1:3" x14ac:dyDescent="0.2">
      <c r="A15" s="99" t="s">
        <v>64</v>
      </c>
      <c r="B15" s="15">
        <v>33</v>
      </c>
      <c r="C15" s="100" t="s">
        <v>285</v>
      </c>
    </row>
    <row r="16" spans="1:3" x14ac:dyDescent="0.2">
      <c r="A16" s="99" t="s">
        <v>65</v>
      </c>
      <c r="B16" s="15">
        <v>35</v>
      </c>
      <c r="C16" s="100" t="s">
        <v>286</v>
      </c>
    </row>
    <row r="17" spans="1:3" x14ac:dyDescent="0.2">
      <c r="A17" s="121" t="s">
        <v>1130</v>
      </c>
      <c r="B17" s="15">
        <v>40</v>
      </c>
      <c r="C17" s="100" t="s">
        <v>1131</v>
      </c>
    </row>
    <row r="18" spans="1:3" x14ac:dyDescent="0.2">
      <c r="A18" s="121" t="s">
        <v>1128</v>
      </c>
      <c r="B18" s="15">
        <v>41</v>
      </c>
      <c r="C18" s="100" t="s">
        <v>1126</v>
      </c>
    </row>
    <row r="19" spans="1:3" x14ac:dyDescent="0.2">
      <c r="A19" s="121" t="s">
        <v>1129</v>
      </c>
      <c r="B19" s="15">
        <v>42</v>
      </c>
      <c r="C19" s="100" t="s">
        <v>1127</v>
      </c>
    </row>
    <row r="20" spans="1:3" x14ac:dyDescent="0.2">
      <c r="A20" s="99" t="s">
        <v>67</v>
      </c>
      <c r="B20" s="15">
        <v>49</v>
      </c>
      <c r="C20" s="100" t="s">
        <v>288</v>
      </c>
    </row>
    <row r="21" spans="1:3" x14ac:dyDescent="0.2">
      <c r="A21" s="99" t="s">
        <v>69</v>
      </c>
      <c r="B21" s="15">
        <v>59</v>
      </c>
      <c r="C21" s="100" t="s">
        <v>260</v>
      </c>
    </row>
    <row r="22" spans="1:3" x14ac:dyDescent="0.2">
      <c r="A22" s="99" t="s">
        <v>70</v>
      </c>
      <c r="B22" s="15">
        <v>61</v>
      </c>
      <c r="C22" s="100" t="s">
        <v>259</v>
      </c>
    </row>
    <row r="23" spans="1:3" x14ac:dyDescent="0.2">
      <c r="A23" s="99" t="s">
        <v>71</v>
      </c>
      <c r="B23" s="15">
        <v>63</v>
      </c>
      <c r="C23" s="100" t="s">
        <v>261</v>
      </c>
    </row>
    <row r="24" spans="1:3" x14ac:dyDescent="0.2">
      <c r="A24" s="99" t="s">
        <v>72</v>
      </c>
      <c r="B24" s="15">
        <v>65</v>
      </c>
      <c r="C24" s="100" t="s">
        <v>262</v>
      </c>
    </row>
    <row r="25" spans="1:3" x14ac:dyDescent="0.2">
      <c r="A25" s="99" t="s">
        <v>73</v>
      </c>
      <c r="B25" s="15">
        <v>67</v>
      </c>
      <c r="C25" s="100" t="s">
        <v>263</v>
      </c>
    </row>
    <row r="26" spans="1:3" x14ac:dyDescent="0.2">
      <c r="A26" s="99" t="s">
        <v>74</v>
      </c>
      <c r="B26" s="15">
        <v>69</v>
      </c>
      <c r="C26" s="100" t="s">
        <v>264</v>
      </c>
    </row>
    <row r="27" spans="1:3" x14ac:dyDescent="0.2">
      <c r="A27" s="99" t="s">
        <v>75</v>
      </c>
      <c r="B27" s="15">
        <v>71</v>
      </c>
      <c r="C27" s="100" t="s">
        <v>265</v>
      </c>
    </row>
    <row r="28" spans="1:3" x14ac:dyDescent="0.2">
      <c r="A28" s="99" t="s">
        <v>76</v>
      </c>
      <c r="B28" s="15">
        <v>73</v>
      </c>
      <c r="C28" s="100" t="s">
        <v>267</v>
      </c>
    </row>
    <row r="29" spans="1:3" x14ac:dyDescent="0.2">
      <c r="A29" s="99" t="s">
        <v>77</v>
      </c>
      <c r="B29" s="15">
        <v>75</v>
      </c>
      <c r="C29" s="100" t="s">
        <v>269</v>
      </c>
    </row>
    <row r="30" spans="1:3" x14ac:dyDescent="0.2">
      <c r="A30" s="99" t="s">
        <v>78</v>
      </c>
      <c r="B30" s="15">
        <v>79</v>
      </c>
      <c r="C30" s="100" t="s">
        <v>272</v>
      </c>
    </row>
    <row r="31" spans="1:3" x14ac:dyDescent="0.2">
      <c r="A31" s="99" t="s">
        <v>79</v>
      </c>
      <c r="B31" s="15">
        <v>81</v>
      </c>
      <c r="C31" s="100" t="s">
        <v>275</v>
      </c>
    </row>
    <row r="32" spans="1:3" x14ac:dyDescent="0.2">
      <c r="A32" s="99" t="s">
        <v>80</v>
      </c>
      <c r="B32" s="15">
        <v>83</v>
      </c>
      <c r="C32" s="100" t="s">
        <v>276</v>
      </c>
    </row>
    <row r="33" spans="1:3" x14ac:dyDescent="0.2">
      <c r="A33" s="99" t="s">
        <v>81</v>
      </c>
      <c r="B33" s="15">
        <v>85</v>
      </c>
      <c r="C33" s="100" t="s">
        <v>277</v>
      </c>
    </row>
    <row r="34" spans="1:3" x14ac:dyDescent="0.2">
      <c r="A34" s="99" t="s">
        <v>82</v>
      </c>
      <c r="B34" s="15">
        <v>87</v>
      </c>
      <c r="C34" s="100" t="s">
        <v>278</v>
      </c>
    </row>
    <row r="35" spans="1:3" x14ac:dyDescent="0.2">
      <c r="A35" s="99" t="s">
        <v>83</v>
      </c>
      <c r="B35" s="15">
        <v>103</v>
      </c>
      <c r="C35" s="100" t="s">
        <v>266</v>
      </c>
    </row>
    <row r="36" spans="1:3" x14ac:dyDescent="0.2">
      <c r="A36" s="99" t="s">
        <v>84</v>
      </c>
      <c r="B36" s="15">
        <v>115</v>
      </c>
      <c r="C36" s="100" t="s">
        <v>274</v>
      </c>
    </row>
    <row r="37" spans="1:3" x14ac:dyDescent="0.2">
      <c r="A37" s="99" t="s">
        <v>85</v>
      </c>
      <c r="B37" s="15">
        <v>129</v>
      </c>
      <c r="C37" s="100" t="s">
        <v>291</v>
      </c>
    </row>
    <row r="38" spans="1:3" x14ac:dyDescent="0.2">
      <c r="A38" s="99" t="s">
        <v>86</v>
      </c>
      <c r="B38" s="15">
        <v>133</v>
      </c>
      <c r="C38" s="100" t="s">
        <v>366</v>
      </c>
    </row>
    <row r="39" spans="1:3" x14ac:dyDescent="0.2">
      <c r="A39" s="99" t="s">
        <v>87</v>
      </c>
      <c r="B39" s="15">
        <v>135</v>
      </c>
      <c r="C39" s="100" t="s">
        <v>367</v>
      </c>
    </row>
    <row r="40" spans="1:3" x14ac:dyDescent="0.2">
      <c r="A40" s="99" t="s">
        <v>88</v>
      </c>
      <c r="B40" s="15">
        <v>139</v>
      </c>
      <c r="C40" s="100" t="s">
        <v>293</v>
      </c>
    </row>
    <row r="41" spans="1:3" x14ac:dyDescent="0.2">
      <c r="A41" s="99" t="s">
        <v>89</v>
      </c>
      <c r="B41" s="15">
        <v>140</v>
      </c>
      <c r="C41" s="100" t="s">
        <v>287</v>
      </c>
    </row>
    <row r="42" spans="1:3" x14ac:dyDescent="0.2">
      <c r="A42" s="99" t="s">
        <v>90</v>
      </c>
      <c r="B42" s="15">
        <v>142</v>
      </c>
      <c r="C42" s="100" t="s">
        <v>290</v>
      </c>
    </row>
    <row r="43" spans="1:3" x14ac:dyDescent="0.2">
      <c r="A43" s="99" t="s">
        <v>91</v>
      </c>
      <c r="B43" s="15">
        <v>144</v>
      </c>
      <c r="C43" s="100" t="s">
        <v>279</v>
      </c>
    </row>
    <row r="44" spans="1:3" x14ac:dyDescent="0.2">
      <c r="A44" s="99" t="s">
        <v>92</v>
      </c>
      <c r="B44" s="15">
        <v>146</v>
      </c>
      <c r="C44" s="100" t="s">
        <v>283</v>
      </c>
    </row>
    <row r="45" spans="1:3" x14ac:dyDescent="0.2">
      <c r="A45" s="99" t="s">
        <v>93</v>
      </c>
      <c r="B45" s="15">
        <v>151</v>
      </c>
      <c r="C45" s="100" t="s">
        <v>308</v>
      </c>
    </row>
    <row r="46" spans="1:3" x14ac:dyDescent="0.2">
      <c r="A46" s="99" t="s">
        <v>94</v>
      </c>
      <c r="B46" s="15">
        <v>173</v>
      </c>
      <c r="C46" s="100" t="s">
        <v>305</v>
      </c>
    </row>
    <row r="47" spans="1:3" x14ac:dyDescent="0.2">
      <c r="A47" s="99" t="s">
        <v>96</v>
      </c>
      <c r="B47" s="15">
        <v>188</v>
      </c>
      <c r="C47" s="119" t="s">
        <v>281</v>
      </c>
    </row>
    <row r="48" spans="1:3" x14ac:dyDescent="0.2">
      <c r="A48" s="99" t="s">
        <v>97</v>
      </c>
      <c r="B48" s="15">
        <v>203</v>
      </c>
      <c r="C48" s="100" t="s">
        <v>271</v>
      </c>
    </row>
    <row r="49" spans="1:3" x14ac:dyDescent="0.2">
      <c r="A49" s="99" t="s">
        <v>98</v>
      </c>
      <c r="B49" s="15">
        <v>204</v>
      </c>
      <c r="C49" s="100" t="s">
        <v>309</v>
      </c>
    </row>
    <row r="50" spans="1:3" x14ac:dyDescent="0.2">
      <c r="A50" s="99" t="s">
        <v>99</v>
      </c>
      <c r="B50" s="15">
        <v>205</v>
      </c>
      <c r="C50" s="100" t="s">
        <v>310</v>
      </c>
    </row>
    <row r="51" spans="1:3" x14ac:dyDescent="0.2">
      <c r="A51" s="99" t="s">
        <v>100</v>
      </c>
      <c r="B51" s="15">
        <v>231</v>
      </c>
      <c r="C51" s="100" t="s">
        <v>273</v>
      </c>
    </row>
    <row r="52" spans="1:3" x14ac:dyDescent="0.2">
      <c r="A52" s="99" t="s">
        <v>101</v>
      </c>
      <c r="B52" s="15">
        <v>232</v>
      </c>
      <c r="C52" s="100" t="s">
        <v>268</v>
      </c>
    </row>
    <row r="53" spans="1:3" x14ac:dyDescent="0.2">
      <c r="A53" s="99" t="s">
        <v>102</v>
      </c>
      <c r="B53" s="15">
        <v>251</v>
      </c>
      <c r="C53" s="100" t="s">
        <v>311</v>
      </c>
    </row>
    <row r="54" spans="1:3" x14ac:dyDescent="0.2">
      <c r="A54" s="99" t="s">
        <v>103</v>
      </c>
      <c r="B54" s="15">
        <v>260</v>
      </c>
      <c r="C54" s="100" t="s">
        <v>312</v>
      </c>
    </row>
    <row r="55" spans="1:3" x14ac:dyDescent="0.2">
      <c r="A55" s="99" t="s">
        <v>104</v>
      </c>
      <c r="B55" s="15">
        <v>275</v>
      </c>
      <c r="C55" s="100" t="s">
        <v>270</v>
      </c>
    </row>
    <row r="56" spans="1:3" x14ac:dyDescent="0.2">
      <c r="A56" s="99" t="s">
        <v>105</v>
      </c>
      <c r="B56" s="15">
        <v>281</v>
      </c>
      <c r="C56" s="100" t="s">
        <v>313</v>
      </c>
    </row>
    <row r="57" spans="1:3" x14ac:dyDescent="0.2">
      <c r="A57" s="99" t="s">
        <v>106</v>
      </c>
      <c r="B57" s="15">
        <v>292</v>
      </c>
      <c r="C57" s="100" t="s">
        <v>280</v>
      </c>
    </row>
    <row r="58" spans="1:3" x14ac:dyDescent="0.2">
      <c r="A58" s="99" t="s">
        <v>107</v>
      </c>
      <c r="B58" s="15">
        <v>294</v>
      </c>
      <c r="C58" s="100" t="s">
        <v>314</v>
      </c>
    </row>
    <row r="59" spans="1:3" x14ac:dyDescent="0.2">
      <c r="A59" s="99" t="s">
        <v>109</v>
      </c>
      <c r="B59" s="15">
        <v>296</v>
      </c>
      <c r="C59" s="100" t="s">
        <v>365</v>
      </c>
    </row>
    <row r="60" spans="1:3" x14ac:dyDescent="0.2">
      <c r="A60" s="99" t="s">
        <v>110</v>
      </c>
      <c r="B60" s="15">
        <v>298</v>
      </c>
      <c r="C60" s="100" t="s">
        <v>315</v>
      </c>
    </row>
    <row r="61" spans="1:3" x14ac:dyDescent="0.2">
      <c r="A61" s="121" t="s">
        <v>111</v>
      </c>
      <c r="B61" s="15">
        <v>309</v>
      </c>
      <c r="C61" s="100" t="s">
        <v>1125</v>
      </c>
    </row>
    <row r="62" spans="1:3" x14ac:dyDescent="0.2">
      <c r="A62" s="99" t="s">
        <v>112</v>
      </c>
      <c r="B62" s="15">
        <v>320</v>
      </c>
      <c r="C62" s="100" t="s">
        <v>316</v>
      </c>
    </row>
    <row r="63" spans="1:3" x14ac:dyDescent="0.2">
      <c r="A63" s="99" t="s">
        <v>113</v>
      </c>
      <c r="B63" s="15">
        <v>321</v>
      </c>
      <c r="C63" s="100" t="s">
        <v>303</v>
      </c>
    </row>
    <row r="64" spans="1:3" x14ac:dyDescent="0.2">
      <c r="A64" s="99" t="s">
        <v>114</v>
      </c>
      <c r="B64" s="15">
        <v>327</v>
      </c>
      <c r="C64" s="118" t="s">
        <v>385</v>
      </c>
    </row>
    <row r="65" spans="1:3" x14ac:dyDescent="0.2">
      <c r="A65" s="99" t="s">
        <v>115</v>
      </c>
      <c r="B65" s="15">
        <v>329</v>
      </c>
      <c r="C65" s="100" t="s">
        <v>317</v>
      </c>
    </row>
    <row r="66" spans="1:3" x14ac:dyDescent="0.2">
      <c r="A66" s="99" t="s">
        <v>116</v>
      </c>
      <c r="B66" s="15">
        <v>330</v>
      </c>
      <c r="C66" s="100" t="s">
        <v>318</v>
      </c>
    </row>
    <row r="67" spans="1:3" x14ac:dyDescent="0.2">
      <c r="A67" s="99" t="s">
        <v>117</v>
      </c>
      <c r="B67" s="15">
        <v>331</v>
      </c>
      <c r="C67" s="100" t="s">
        <v>319</v>
      </c>
    </row>
    <row r="68" spans="1:3" x14ac:dyDescent="0.2">
      <c r="A68" s="99" t="s">
        <v>118</v>
      </c>
      <c r="B68" s="15">
        <v>333</v>
      </c>
      <c r="C68" s="100" t="s">
        <v>320</v>
      </c>
    </row>
    <row r="69" spans="1:3" x14ac:dyDescent="0.2">
      <c r="A69" s="99" t="s">
        <v>119</v>
      </c>
      <c r="B69" s="15">
        <v>336</v>
      </c>
      <c r="C69" s="100" t="s">
        <v>321</v>
      </c>
    </row>
    <row r="70" spans="1:3" x14ac:dyDescent="0.2">
      <c r="A70" s="99" t="s">
        <v>120</v>
      </c>
      <c r="B70" s="15">
        <v>338</v>
      </c>
      <c r="C70" s="100" t="s">
        <v>322</v>
      </c>
    </row>
    <row r="71" spans="1:3" x14ac:dyDescent="0.2">
      <c r="A71" s="99" t="s">
        <v>121</v>
      </c>
      <c r="B71" s="15">
        <v>341</v>
      </c>
      <c r="C71" s="100" t="s">
        <v>323</v>
      </c>
    </row>
    <row r="72" spans="1:3" x14ac:dyDescent="0.2">
      <c r="A72" s="99" t="s">
        <v>122</v>
      </c>
      <c r="B72" s="15">
        <v>342</v>
      </c>
      <c r="C72" s="100" t="s">
        <v>310</v>
      </c>
    </row>
    <row r="73" spans="1:3" x14ac:dyDescent="0.2">
      <c r="A73" s="121" t="s">
        <v>124</v>
      </c>
      <c r="B73" s="15">
        <v>344</v>
      </c>
      <c r="C73" s="100" t="s">
        <v>307</v>
      </c>
    </row>
    <row r="74" spans="1:3" x14ac:dyDescent="0.2">
      <c r="A74" s="99" t="s">
        <v>160</v>
      </c>
      <c r="B74" s="15">
        <v>353</v>
      </c>
      <c r="C74" s="100" t="s">
        <v>324</v>
      </c>
    </row>
    <row r="75" spans="1:3" x14ac:dyDescent="0.2">
      <c r="A75" s="99" t="s">
        <v>125</v>
      </c>
      <c r="B75" s="15">
        <v>354</v>
      </c>
      <c r="C75" s="119" t="s">
        <v>306</v>
      </c>
    </row>
    <row r="76" spans="1:3" x14ac:dyDescent="0.2">
      <c r="A76" s="99" t="s">
        <v>126</v>
      </c>
      <c r="B76" s="15">
        <v>355</v>
      </c>
      <c r="C76" s="100" t="s">
        <v>325</v>
      </c>
    </row>
    <row r="77" spans="1:3" x14ac:dyDescent="0.2">
      <c r="A77" s="99" t="s">
        <v>150</v>
      </c>
      <c r="B77" s="15">
        <v>365</v>
      </c>
      <c r="C77" s="100" t="s">
        <v>326</v>
      </c>
    </row>
    <row r="78" spans="1:3" x14ac:dyDescent="0.2">
      <c r="A78" s="99" t="s">
        <v>127</v>
      </c>
      <c r="B78" s="15">
        <v>367</v>
      </c>
      <c r="C78" s="100" t="s">
        <v>368</v>
      </c>
    </row>
    <row r="79" spans="1:3" x14ac:dyDescent="0.2">
      <c r="A79" s="99" t="s">
        <v>151</v>
      </c>
      <c r="B79" s="15">
        <v>373</v>
      </c>
      <c r="C79" s="100" t="s">
        <v>327</v>
      </c>
    </row>
    <row r="80" spans="1:3" x14ac:dyDescent="0.2">
      <c r="A80" s="99" t="s">
        <v>128</v>
      </c>
      <c r="B80" s="15">
        <v>377</v>
      </c>
      <c r="C80" s="119" t="s">
        <v>328</v>
      </c>
    </row>
    <row r="81" spans="1:3" x14ac:dyDescent="0.2">
      <c r="A81" s="99" t="s">
        <v>129</v>
      </c>
      <c r="B81" s="15">
        <v>381</v>
      </c>
      <c r="C81" s="100" t="s">
        <v>369</v>
      </c>
    </row>
    <row r="82" spans="1:3" x14ac:dyDescent="0.2">
      <c r="A82" s="99" t="s">
        <v>130</v>
      </c>
      <c r="B82" s="15">
        <v>382</v>
      </c>
      <c r="C82" s="100" t="s">
        <v>329</v>
      </c>
    </row>
    <row r="83" spans="1:3" ht="17.25" customHeight="1" x14ac:dyDescent="0.2">
      <c r="A83" s="99" t="s">
        <v>49</v>
      </c>
      <c r="B83" s="15">
        <v>385</v>
      </c>
      <c r="C83" s="100" t="s">
        <v>330</v>
      </c>
    </row>
    <row r="84" spans="1:3" x14ac:dyDescent="0.2">
      <c r="A84" s="99" t="s">
        <v>131</v>
      </c>
      <c r="B84" s="15">
        <v>387</v>
      </c>
      <c r="C84" s="100" t="s">
        <v>331</v>
      </c>
    </row>
    <row r="85" spans="1:3" x14ac:dyDescent="0.2">
      <c r="A85" s="99" t="s">
        <v>132</v>
      </c>
      <c r="B85" s="15">
        <v>390</v>
      </c>
      <c r="C85" s="100" t="s">
        <v>332</v>
      </c>
    </row>
    <row r="86" spans="1:3" x14ac:dyDescent="0.2">
      <c r="A86" s="99" t="s">
        <v>133</v>
      </c>
      <c r="B86" s="15">
        <v>395</v>
      </c>
      <c r="C86" s="100" t="s">
        <v>334</v>
      </c>
    </row>
    <row r="87" spans="1:3" x14ac:dyDescent="0.2">
      <c r="A87" s="99" t="s">
        <v>134</v>
      </c>
      <c r="B87" s="15">
        <v>396</v>
      </c>
      <c r="C87" s="100" t="s">
        <v>335</v>
      </c>
    </row>
    <row r="88" spans="1:3" x14ac:dyDescent="0.2">
      <c r="A88" s="99" t="s">
        <v>135</v>
      </c>
      <c r="B88" s="15">
        <v>399</v>
      </c>
      <c r="C88" s="100" t="s">
        <v>336</v>
      </c>
    </row>
    <row r="89" spans="1:3" x14ac:dyDescent="0.2">
      <c r="A89" s="99" t="s">
        <v>149</v>
      </c>
      <c r="B89" s="15">
        <v>405</v>
      </c>
      <c r="C89" s="100" t="s">
        <v>337</v>
      </c>
    </row>
    <row r="90" spans="1:3" x14ac:dyDescent="0.2">
      <c r="A90" s="99" t="s">
        <v>136</v>
      </c>
      <c r="B90" s="15">
        <v>406</v>
      </c>
      <c r="C90" s="100" t="s">
        <v>338</v>
      </c>
    </row>
    <row r="91" spans="1:3" x14ac:dyDescent="0.2">
      <c r="A91" s="121" t="s">
        <v>161</v>
      </c>
      <c r="B91" s="15">
        <v>412</v>
      </c>
      <c r="C91" s="100" t="s">
        <v>339</v>
      </c>
    </row>
    <row r="92" spans="1:3" x14ac:dyDescent="0.2">
      <c r="A92" s="99" t="s">
        <v>137</v>
      </c>
      <c r="B92" s="15">
        <v>414</v>
      </c>
      <c r="C92" s="100" t="s">
        <v>340</v>
      </c>
    </row>
    <row r="93" spans="1:3" x14ac:dyDescent="0.2">
      <c r="A93" s="99" t="s">
        <v>138</v>
      </c>
      <c r="B93" s="15">
        <v>415</v>
      </c>
      <c r="C93" s="100" t="s">
        <v>341</v>
      </c>
    </row>
    <row r="94" spans="1:3" x14ac:dyDescent="0.2">
      <c r="A94" s="121" t="s">
        <v>364</v>
      </c>
      <c r="B94" s="27">
        <v>417</v>
      </c>
      <c r="C94" s="100" t="s">
        <v>342</v>
      </c>
    </row>
    <row r="95" spans="1:3" x14ac:dyDescent="0.2">
      <c r="A95" s="99" t="s">
        <v>139</v>
      </c>
      <c r="B95" s="15">
        <v>419</v>
      </c>
      <c r="C95" s="100" t="s">
        <v>343</v>
      </c>
    </row>
    <row r="96" spans="1:3" x14ac:dyDescent="0.2">
      <c r="A96" s="99" t="s">
        <v>147</v>
      </c>
      <c r="B96" s="15">
        <v>422</v>
      </c>
      <c r="C96" s="100" t="s">
        <v>304</v>
      </c>
    </row>
    <row r="97" spans="1:3" x14ac:dyDescent="0.2">
      <c r="A97" s="121" t="s">
        <v>141</v>
      </c>
      <c r="B97" s="15">
        <v>423</v>
      </c>
      <c r="C97" s="118" t="s">
        <v>1124</v>
      </c>
    </row>
    <row r="98" spans="1:3" x14ac:dyDescent="0.2">
      <c r="A98" s="99" t="s">
        <v>142</v>
      </c>
      <c r="B98" s="15">
        <v>425</v>
      </c>
      <c r="C98" s="100" t="s">
        <v>346</v>
      </c>
    </row>
    <row r="99" spans="1:3" x14ac:dyDescent="0.2">
      <c r="A99" s="99" t="s">
        <v>143</v>
      </c>
      <c r="B99" s="15">
        <v>429</v>
      </c>
      <c r="C99" s="100" t="s">
        <v>347</v>
      </c>
    </row>
    <row r="100" spans="1:3" x14ac:dyDescent="0.2">
      <c r="A100" s="99" t="s">
        <v>144</v>
      </c>
      <c r="B100" s="15">
        <v>430</v>
      </c>
      <c r="C100" s="100" t="s">
        <v>348</v>
      </c>
    </row>
    <row r="101" spans="1:3" x14ac:dyDescent="0.2">
      <c r="A101" s="99" t="s">
        <v>145</v>
      </c>
      <c r="B101" s="15">
        <v>431</v>
      </c>
      <c r="C101" s="100" t="s">
        <v>349</v>
      </c>
    </row>
    <row r="102" spans="1:3" x14ac:dyDescent="0.2">
      <c r="A102" s="99" t="s">
        <v>146</v>
      </c>
      <c r="B102" s="15">
        <v>432</v>
      </c>
      <c r="C102" s="100" t="s">
        <v>350</v>
      </c>
    </row>
    <row r="103" spans="1:3" x14ac:dyDescent="0.2">
      <c r="A103" s="99" t="s">
        <v>162</v>
      </c>
      <c r="B103" s="15">
        <v>437</v>
      </c>
      <c r="C103" s="100" t="s">
        <v>351</v>
      </c>
    </row>
    <row r="104" spans="1:3" x14ac:dyDescent="0.2">
      <c r="A104" s="99" t="s">
        <v>154</v>
      </c>
      <c r="B104" s="27">
        <v>444</v>
      </c>
      <c r="C104" s="100" t="s">
        <v>353</v>
      </c>
    </row>
    <row r="105" spans="1:3" x14ac:dyDescent="0.2">
      <c r="A105" s="99" t="s">
        <v>148</v>
      </c>
      <c r="B105" s="15">
        <v>447</v>
      </c>
      <c r="C105" s="100" t="s">
        <v>354</v>
      </c>
    </row>
    <row r="106" spans="1:3" x14ac:dyDescent="0.2">
      <c r="A106" s="99" t="s">
        <v>164</v>
      </c>
      <c r="B106" s="15">
        <v>450</v>
      </c>
      <c r="C106" s="100" t="s">
        <v>356</v>
      </c>
    </row>
    <row r="107" spans="1:3" x14ac:dyDescent="0.2">
      <c r="A107" s="99" t="s">
        <v>166</v>
      </c>
      <c r="B107" s="27">
        <v>452</v>
      </c>
      <c r="C107" s="100" t="s">
        <v>358</v>
      </c>
    </row>
    <row r="108" spans="1:3" x14ac:dyDescent="0.2">
      <c r="A108" s="121" t="s">
        <v>258</v>
      </c>
      <c r="B108" s="15">
        <v>459</v>
      </c>
      <c r="C108" s="118" t="s">
        <v>361</v>
      </c>
    </row>
    <row r="109" spans="1:3" x14ac:dyDescent="0.2">
      <c r="A109" s="121" t="s">
        <v>407</v>
      </c>
      <c r="B109" s="27">
        <v>463</v>
      </c>
      <c r="C109" s="100" t="s">
        <v>400</v>
      </c>
    </row>
    <row r="110" spans="1:3" x14ac:dyDescent="0.2">
      <c r="A110" s="121" t="s">
        <v>406</v>
      </c>
      <c r="B110" s="15">
        <v>465</v>
      </c>
      <c r="C110" s="100" t="s">
        <v>398</v>
      </c>
    </row>
    <row r="111" spans="1:3" x14ac:dyDescent="0.2">
      <c r="A111" s="121" t="s">
        <v>410</v>
      </c>
      <c r="B111" s="15">
        <v>466</v>
      </c>
      <c r="C111" s="100" t="s">
        <v>397</v>
      </c>
    </row>
    <row r="112" spans="1:3" x14ac:dyDescent="0.2">
      <c r="A112" s="121"/>
      <c r="B112" s="185"/>
      <c r="C112" s="133"/>
    </row>
    <row r="116" spans="3:3" x14ac:dyDescent="0.2">
      <c r="C116" s="117"/>
    </row>
    <row r="118" spans="3:3" x14ac:dyDescent="0.2">
      <c r="C118"/>
    </row>
  </sheetData>
  <autoFilter ref="A3:C111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81'!A1" display="'0281'!A1"/>
    <hyperlink ref="B57" location="'0292'!A1" display="'0292'!A1"/>
    <hyperlink ref="B58" location="'0294'!A1" display="'0294'!A1"/>
    <hyperlink ref="B59" location="'0296'!A1" display="'0296'!A1"/>
    <hyperlink ref="B60" location="'0298'!A1" display="'0298'!A1"/>
    <hyperlink ref="B74" location="'0353'!A1" display="'0353'!A1"/>
    <hyperlink ref="B111" location="'0466'!A1" display="'0466'!A1"/>
    <hyperlink ref="B62" location="'0320'!A1" display="'0320'!A1"/>
    <hyperlink ref="B63" location="'0321'!A1" display="'0321'!A1"/>
    <hyperlink ref="B64" location="'0327'!A1" display="'0327'!A1"/>
    <hyperlink ref="B65" location="'0329'!A1" display="'0329'!A1"/>
    <hyperlink ref="B66" location="'0330'!A1" display="'0330'!A1"/>
    <hyperlink ref="B67" location="'0331'!A1" display="'0331'!A1"/>
    <hyperlink ref="B68" location="'0333'!A1" display="'0333'!A1"/>
    <hyperlink ref="B69" location="'0336'!A1" display="'0336'!A1"/>
    <hyperlink ref="B70" location="'0338'!A1" display="'0338'!A1"/>
    <hyperlink ref="B71" location="'0341'!A1" display="'0341'!A1"/>
    <hyperlink ref="B72" location="'0342'!A1" display="'0342'!A1"/>
    <hyperlink ref="B105" location="'0447'!A1" display="'0447'!A1"/>
    <hyperlink ref="B75" location="'0354'!A1" display="'0354'!A1"/>
    <hyperlink ref="B76" location="'0355'!A1" display="'0355'!A1"/>
    <hyperlink ref="B78" location="'0367'!A1" display="'0367'!A1"/>
    <hyperlink ref="B79" location="'0373'!A1" display="'0373'!A1"/>
    <hyperlink ref="B80" location="'0377'!A1" display="'0377'!A1"/>
    <hyperlink ref="B81" location="'0381'!A1" display="'0381'!A1"/>
    <hyperlink ref="B82" location="'0382'!A1" display="'0382'!A1"/>
    <hyperlink ref="B83" location="'0385'!A1" display="'0385'!A1"/>
    <hyperlink ref="B84" location="'0387'!A1" display="'0387'!A1"/>
    <hyperlink ref="B85" location="'0390'!A1" display="'0390'!A1"/>
    <hyperlink ref="B86" location="'0395'!A1" display="'0395'!A1"/>
    <hyperlink ref="B87" location="'0396'!A1" display="'0396'!A1"/>
    <hyperlink ref="B103" location="'0437'!A1" display="'0437'!A1"/>
    <hyperlink ref="B88" location="'0399'!A1" display="'0399'!A1"/>
    <hyperlink ref="B77" location="'0365'!A1" display="'0365'!A1"/>
    <hyperlink ref="B89" location="'0405'!A1" display="'0405'!A1"/>
    <hyperlink ref="B90" location="'0406'!A1" display="'0406'!A1"/>
    <hyperlink ref="B92" location="'0414'!A1" display="'0414'!A1"/>
    <hyperlink ref="B93" location="'0415'!A1" display="'0415'!A1"/>
    <hyperlink ref="B95" location="'0419'!A1" display="'0419'!A1"/>
    <hyperlink ref="B91" location="'0420'!A1" display="'0420'!A1"/>
    <hyperlink ref="B110" location="'0465'!A1" display="'0465'!A1"/>
    <hyperlink ref="B98" location="'0425'!A1" display="'0425'!A1"/>
    <hyperlink ref="B99" location="'0429'!A1" display="'0429'!A1"/>
    <hyperlink ref="B100" location="'0430'!A1" display="'0430'!A1"/>
    <hyperlink ref="B101" location="'0431'!A1" display="'0431'!A1"/>
    <hyperlink ref="B102" location="'0432'!A1" display="'0432'!A1"/>
    <hyperlink ref="B106" location="'0450'!A1" display="'0450'!A1"/>
    <hyperlink ref="B107" location="'0452'!A1" display="'0452'!A1"/>
    <hyperlink ref="B104" location="'0444'!A1" display="'0444'!A1"/>
    <hyperlink ref="B108" location="'0459'!A1" display="'0459'!A1"/>
    <hyperlink ref="B109" location="'0463'!A1" display="'0463'!A1"/>
    <hyperlink ref="B8" location="'0021'!A1" display="'0021'!A1"/>
    <hyperlink ref="B14" location="'0032'!A1" display="'0032'!A1"/>
    <hyperlink ref="B94" location="'0417'!A1" display="'0417'!A1"/>
    <hyperlink ref="B7" location="'0020'!A1" display="'0020'!A1"/>
    <hyperlink ref="B97" location="'0423'!Область_печати" display="'0423'!Область_печати"/>
    <hyperlink ref="B61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3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28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292</v>
      </c>
      <c r="B7" s="214"/>
      <c r="C7" s="214"/>
      <c r="D7" s="214"/>
      <c r="E7" s="214"/>
      <c r="F7" s="214"/>
      <c r="H7" s="214" t="s">
        <v>292</v>
      </c>
      <c r="I7" s="214"/>
      <c r="J7" s="214"/>
      <c r="K7" s="214"/>
      <c r="L7" s="214"/>
      <c r="M7" s="214"/>
      <c r="O7" s="214" t="s">
        <v>292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806681.8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356205.8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450476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4100</v>
      </c>
      <c r="F19" s="84">
        <f>F20+F21</f>
        <v>2082.8000000000002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1811</v>
      </c>
      <c r="M19" s="84">
        <f>M20+M21</f>
        <v>920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2289</v>
      </c>
      <c r="T19" s="84">
        <f>T20+T21</f>
        <v>1162.8000000000002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4100</v>
      </c>
      <c r="F21" s="85">
        <v>2082.8000000000002</v>
      </c>
      <c r="H21" s="202"/>
      <c r="I21" s="39" t="s">
        <v>36</v>
      </c>
      <c r="J21" s="131">
        <v>7</v>
      </c>
      <c r="K21" s="53"/>
      <c r="L21" s="78">
        <v>1811</v>
      </c>
      <c r="M21" s="85">
        <v>920</v>
      </c>
      <c r="O21" s="202"/>
      <c r="P21" s="39" t="s">
        <v>36</v>
      </c>
      <c r="Q21" s="131">
        <v>7</v>
      </c>
      <c r="R21" s="53"/>
      <c r="S21" s="78">
        <v>2289</v>
      </c>
      <c r="T21" s="85">
        <v>1162.8000000000002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10201</v>
      </c>
      <c r="F22" s="84">
        <f t="shared" ref="F22" si="0">F23+F24</f>
        <v>32810.1</v>
      </c>
      <c r="H22" s="202"/>
      <c r="I22" s="38" t="s">
        <v>31</v>
      </c>
      <c r="J22" s="131">
        <v>8</v>
      </c>
      <c r="K22" s="53" t="s">
        <v>16</v>
      </c>
      <c r="L22" s="87">
        <f>L23+L24</f>
        <v>4507</v>
      </c>
      <c r="M22" s="84">
        <f t="shared" ref="M22" si="1">M23+M24</f>
        <v>14496.1</v>
      </c>
      <c r="O22" s="202"/>
      <c r="P22" s="38" t="s">
        <v>31</v>
      </c>
      <c r="Q22" s="131">
        <v>8</v>
      </c>
      <c r="R22" s="53" t="s">
        <v>16</v>
      </c>
      <c r="S22" s="87">
        <f>S23+S24</f>
        <v>5694</v>
      </c>
      <c r="T22" s="84">
        <f t="shared" ref="T22" si="2">T23+T24</f>
        <v>18314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10201</v>
      </c>
      <c r="F23" s="85">
        <v>32810.1</v>
      </c>
      <c r="H23" s="202"/>
      <c r="I23" s="36" t="s">
        <v>35</v>
      </c>
      <c r="J23" s="131">
        <v>9</v>
      </c>
      <c r="K23" s="53"/>
      <c r="L23" s="78">
        <v>4507</v>
      </c>
      <c r="M23" s="85">
        <v>14496.1</v>
      </c>
      <c r="O23" s="202"/>
      <c r="P23" s="36" t="s">
        <v>35</v>
      </c>
      <c r="Q23" s="131">
        <v>9</v>
      </c>
      <c r="R23" s="53"/>
      <c r="S23" s="78">
        <v>5694</v>
      </c>
      <c r="T23" s="85">
        <v>18314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1509.1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666.69999999999993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842.4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1423.5</v>
      </c>
      <c r="H26" s="202"/>
      <c r="I26" s="36" t="s">
        <v>35</v>
      </c>
      <c r="J26" s="131">
        <v>12</v>
      </c>
      <c r="K26" s="53"/>
      <c r="L26" s="78">
        <v>0</v>
      </c>
      <c r="M26" s="85">
        <v>628.9</v>
      </c>
      <c r="O26" s="202"/>
      <c r="P26" s="36" t="s">
        <v>35</v>
      </c>
      <c r="Q26" s="131">
        <v>12</v>
      </c>
      <c r="R26" s="53"/>
      <c r="S26" s="78">
        <v>0</v>
      </c>
      <c r="T26" s="85">
        <v>794.6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85.6</v>
      </c>
      <c r="H27" s="202"/>
      <c r="I27" s="39" t="s">
        <v>255</v>
      </c>
      <c r="J27" s="131">
        <v>13</v>
      </c>
      <c r="K27" s="53"/>
      <c r="L27" s="78">
        <v>0</v>
      </c>
      <c r="M27" s="85">
        <v>37.799999999999997</v>
      </c>
      <c r="O27" s="202"/>
      <c r="P27" s="39" t="s">
        <v>255</v>
      </c>
      <c r="Q27" s="131">
        <v>13</v>
      </c>
      <c r="R27" s="53"/>
      <c r="S27" s="78">
        <v>0</v>
      </c>
      <c r="T27" s="85">
        <v>47.8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5654</v>
      </c>
      <c r="F29" s="84">
        <f>F30+F40+F41</f>
        <v>770279.8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2497</v>
      </c>
      <c r="M29" s="84">
        <f>M30+M40+M41</f>
        <v>340123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3157</v>
      </c>
      <c r="T29" s="84">
        <f>T30+T40+T41</f>
        <v>430156.79999999999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5130</v>
      </c>
      <c r="F30" s="85">
        <v>631589.30000000005</v>
      </c>
      <c r="G30" s="43"/>
      <c r="H30" s="202"/>
      <c r="I30" s="42" t="s">
        <v>44</v>
      </c>
      <c r="J30" s="55">
        <v>15</v>
      </c>
      <c r="K30" s="54" t="s">
        <v>9</v>
      </c>
      <c r="L30" s="78">
        <v>2266</v>
      </c>
      <c r="M30" s="85">
        <v>278982.7</v>
      </c>
      <c r="N30" s="43"/>
      <c r="O30" s="202"/>
      <c r="P30" s="42" t="s">
        <v>44</v>
      </c>
      <c r="Q30" s="55">
        <v>15</v>
      </c>
      <c r="R30" s="54" t="s">
        <v>9</v>
      </c>
      <c r="S30" s="78">
        <v>2864</v>
      </c>
      <c r="T30" s="85">
        <v>352606.60000000003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524</v>
      </c>
      <c r="F40" s="85">
        <v>138690.49999999997</v>
      </c>
      <c r="H40" s="202"/>
      <c r="I40" s="46" t="s">
        <v>13</v>
      </c>
      <c r="J40" s="55">
        <v>24</v>
      </c>
      <c r="K40" s="53" t="s">
        <v>9</v>
      </c>
      <c r="L40" s="78">
        <v>231</v>
      </c>
      <c r="M40" s="85">
        <v>61140.3</v>
      </c>
      <c r="O40" s="202"/>
      <c r="P40" s="46" t="s">
        <v>13</v>
      </c>
      <c r="Q40" s="55">
        <v>24</v>
      </c>
      <c r="R40" s="53" t="s">
        <v>9</v>
      </c>
      <c r="S40" s="78">
        <v>293</v>
      </c>
      <c r="T40" s="85">
        <v>77550.199999999968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432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350</v>
      </c>
      <c r="B7" s="214"/>
      <c r="C7" s="214"/>
      <c r="D7" s="214"/>
      <c r="E7" s="214"/>
      <c r="F7" s="214"/>
      <c r="H7" s="214" t="s">
        <v>350</v>
      </c>
      <c r="I7" s="214"/>
      <c r="J7" s="214"/>
      <c r="K7" s="214"/>
      <c r="L7" s="214"/>
      <c r="M7" s="214"/>
      <c r="O7" s="214" t="s">
        <v>350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81631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36356.300000000003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45274.7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100</v>
      </c>
      <c r="F19" s="84">
        <f>F20+F21</f>
        <v>36.5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45</v>
      </c>
      <c r="M19" s="84">
        <f>M20+M21</f>
        <v>16.399999999999999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55</v>
      </c>
      <c r="T19" s="84">
        <f>T20+T21</f>
        <v>20.100000000000001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100</v>
      </c>
      <c r="F21" s="85">
        <v>36.5</v>
      </c>
      <c r="H21" s="202"/>
      <c r="I21" s="39" t="s">
        <v>36</v>
      </c>
      <c r="J21" s="131">
        <v>7</v>
      </c>
      <c r="K21" s="53"/>
      <c r="L21" s="78">
        <v>45</v>
      </c>
      <c r="M21" s="85">
        <v>16.399999999999999</v>
      </c>
      <c r="O21" s="202"/>
      <c r="P21" s="39" t="s">
        <v>36</v>
      </c>
      <c r="Q21" s="131">
        <v>7</v>
      </c>
      <c r="R21" s="53"/>
      <c r="S21" s="78">
        <v>55</v>
      </c>
      <c r="T21" s="85">
        <v>20.100000000000001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81594.5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36339.9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45254.6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81594.5</v>
      </c>
      <c r="H26" s="202"/>
      <c r="I26" s="36" t="s">
        <v>35</v>
      </c>
      <c r="J26" s="131">
        <v>12</v>
      </c>
      <c r="K26" s="53"/>
      <c r="L26" s="78">
        <v>0</v>
      </c>
      <c r="M26" s="85">
        <v>36339.9</v>
      </c>
      <c r="O26" s="202"/>
      <c r="P26" s="36" t="s">
        <v>35</v>
      </c>
      <c r="Q26" s="131">
        <v>12</v>
      </c>
      <c r="R26" s="53"/>
      <c r="S26" s="78">
        <v>0</v>
      </c>
      <c r="T26" s="85">
        <v>45254.6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437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351</v>
      </c>
      <c r="B7" s="214"/>
      <c r="C7" s="214"/>
      <c r="D7" s="214"/>
      <c r="E7" s="214"/>
      <c r="F7" s="214"/>
      <c r="H7" s="214" t="s">
        <v>351</v>
      </c>
      <c r="I7" s="214"/>
      <c r="J7" s="214"/>
      <c r="K7" s="214"/>
      <c r="L7" s="214"/>
      <c r="M7" s="214"/>
      <c r="O7" s="214" t="s">
        <v>351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1606.8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831.3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775.5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1606.8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831.3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775.5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1606.8</v>
      </c>
      <c r="H27" s="202"/>
      <c r="I27" s="39" t="s">
        <v>255</v>
      </c>
      <c r="J27" s="131">
        <v>13</v>
      </c>
      <c r="K27" s="53"/>
      <c r="L27" s="78">
        <v>0</v>
      </c>
      <c r="M27" s="85">
        <v>831.3</v>
      </c>
      <c r="O27" s="202"/>
      <c r="P27" s="39" t="s">
        <v>255</v>
      </c>
      <c r="Q27" s="131">
        <v>13</v>
      </c>
      <c r="R27" s="53"/>
      <c r="S27" s="78">
        <v>0</v>
      </c>
      <c r="T27" s="85">
        <v>775.5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442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e">
        <v>#N/A</v>
      </c>
      <c r="B7" s="214"/>
      <c r="C7" s="214"/>
      <c r="D7" s="214"/>
      <c r="E7" s="214"/>
      <c r="F7" s="214"/>
      <c r="H7" s="214" t="e">
        <v>#N/A</v>
      </c>
      <c r="I7" s="214"/>
      <c r="J7" s="214"/>
      <c r="K7" s="214"/>
      <c r="L7" s="214"/>
      <c r="M7" s="214"/>
      <c r="O7" s="214" t="e">
        <v>#N/A</v>
      </c>
      <c r="P7" s="214"/>
      <c r="Q7" s="214"/>
      <c r="R7" s="214"/>
      <c r="S7" s="214"/>
      <c r="T7" s="214"/>
      <c r="U7" s="89"/>
      <c r="V7" s="89"/>
    </row>
    <row r="8" spans="1:22" s="25" customFormat="1" ht="21" customHeight="1" x14ac:dyDescent="0.2">
      <c r="A8" s="207" t="s">
        <v>0</v>
      </c>
      <c r="B8" s="207"/>
      <c r="C8" s="207"/>
      <c r="D8" s="207"/>
      <c r="E8" s="207"/>
      <c r="F8" s="207"/>
      <c r="G8" s="26"/>
      <c r="H8" s="207" t="s">
        <v>0</v>
      </c>
      <c r="I8" s="207"/>
      <c r="J8" s="207"/>
      <c r="K8" s="207"/>
      <c r="L8" s="207"/>
      <c r="M8" s="207"/>
      <c r="N8" s="26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0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0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0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G22" s="40"/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444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353</v>
      </c>
      <c r="B7" s="214"/>
      <c r="C7" s="214"/>
      <c r="D7" s="214"/>
      <c r="E7" s="214"/>
      <c r="F7" s="214"/>
      <c r="H7" s="214" t="s">
        <v>353</v>
      </c>
      <c r="I7" s="214"/>
      <c r="J7" s="214"/>
      <c r="K7" s="214"/>
      <c r="L7" s="214"/>
      <c r="M7" s="214"/>
      <c r="O7" s="214" t="s">
        <v>353</v>
      </c>
      <c r="P7" s="214"/>
      <c r="Q7" s="214"/>
      <c r="R7" s="214"/>
      <c r="S7" s="214"/>
      <c r="T7" s="214"/>
      <c r="U7" s="89"/>
      <c r="V7" s="89"/>
    </row>
    <row r="8" spans="1:22" s="61" customFormat="1" ht="21" customHeight="1" x14ac:dyDescent="0.2">
      <c r="A8" s="207" t="s">
        <v>0</v>
      </c>
      <c r="B8" s="207"/>
      <c r="C8" s="207"/>
      <c r="D8" s="207"/>
      <c r="E8" s="207"/>
      <c r="F8" s="207"/>
      <c r="G8" s="62"/>
      <c r="H8" s="207" t="s">
        <v>0</v>
      </c>
      <c r="I8" s="207"/>
      <c r="J8" s="207"/>
      <c r="K8" s="207"/>
      <c r="L8" s="207"/>
      <c r="M8" s="207"/>
      <c r="N8" s="62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8.3000000000000007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3.7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4.6000000000000005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8.3000000000000007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3.7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4.6000000000000005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8.3000000000000007</v>
      </c>
      <c r="H27" s="202"/>
      <c r="I27" s="39" t="s">
        <v>255</v>
      </c>
      <c r="J27" s="131">
        <v>13</v>
      </c>
      <c r="K27" s="53"/>
      <c r="L27" s="78">
        <v>0</v>
      </c>
      <c r="M27" s="85">
        <v>3.7</v>
      </c>
      <c r="O27" s="202"/>
      <c r="P27" s="39" t="s">
        <v>255</v>
      </c>
      <c r="Q27" s="131">
        <v>13</v>
      </c>
      <c r="R27" s="53"/>
      <c r="S27" s="78">
        <v>0</v>
      </c>
      <c r="T27" s="85">
        <v>4.6000000000000005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60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60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60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60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60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60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447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354</v>
      </c>
      <c r="B7" s="214"/>
      <c r="C7" s="214"/>
      <c r="D7" s="214"/>
      <c r="E7" s="214"/>
      <c r="F7" s="214"/>
      <c r="H7" s="214" t="s">
        <v>354</v>
      </c>
      <c r="I7" s="214"/>
      <c r="J7" s="214"/>
      <c r="K7" s="214"/>
      <c r="L7" s="214"/>
      <c r="M7" s="214"/>
      <c r="O7" s="214" t="s">
        <v>354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3943.7000000000003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2175.3000000000002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1768.4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1137</v>
      </c>
      <c r="F19" s="84">
        <f>F20+F21</f>
        <v>454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627</v>
      </c>
      <c r="M19" s="84">
        <f>M20+M21</f>
        <v>250.4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510</v>
      </c>
      <c r="T19" s="84">
        <f>T20+T21</f>
        <v>203.6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1137</v>
      </c>
      <c r="F21" s="85">
        <v>454</v>
      </c>
      <c r="H21" s="202"/>
      <c r="I21" s="39" t="s">
        <v>36</v>
      </c>
      <c r="J21" s="131">
        <v>7</v>
      </c>
      <c r="K21" s="53"/>
      <c r="L21" s="78">
        <v>627</v>
      </c>
      <c r="M21" s="85">
        <v>250.4</v>
      </c>
      <c r="O21" s="202"/>
      <c r="P21" s="39" t="s">
        <v>36</v>
      </c>
      <c r="Q21" s="131">
        <v>7</v>
      </c>
      <c r="R21" s="53"/>
      <c r="S21" s="78">
        <v>510</v>
      </c>
      <c r="T21" s="85">
        <v>203.6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3489.7000000000003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1924.9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1564.8000000000002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3377.3</v>
      </c>
      <c r="H26" s="202"/>
      <c r="I26" s="36" t="s">
        <v>35</v>
      </c>
      <c r="J26" s="131">
        <v>12</v>
      </c>
      <c r="K26" s="53"/>
      <c r="L26" s="78">
        <v>0</v>
      </c>
      <c r="M26" s="85">
        <v>1862.9</v>
      </c>
      <c r="O26" s="202"/>
      <c r="P26" s="36" t="s">
        <v>35</v>
      </c>
      <c r="Q26" s="131">
        <v>12</v>
      </c>
      <c r="R26" s="53"/>
      <c r="S26" s="78">
        <v>0</v>
      </c>
      <c r="T26" s="85">
        <v>1514.4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112.4</v>
      </c>
      <c r="H27" s="202"/>
      <c r="I27" s="39" t="s">
        <v>255</v>
      </c>
      <c r="J27" s="131">
        <v>13</v>
      </c>
      <c r="K27" s="53"/>
      <c r="L27" s="78">
        <v>0</v>
      </c>
      <c r="M27" s="85">
        <v>62</v>
      </c>
      <c r="O27" s="202"/>
      <c r="P27" s="39" t="s">
        <v>255</v>
      </c>
      <c r="Q27" s="131">
        <v>13</v>
      </c>
      <c r="R27" s="53"/>
      <c r="S27" s="78">
        <v>0</v>
      </c>
      <c r="T27" s="85">
        <v>50.400000000000006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450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356</v>
      </c>
      <c r="B7" s="214"/>
      <c r="C7" s="214"/>
      <c r="D7" s="214"/>
      <c r="E7" s="214"/>
      <c r="F7" s="214"/>
      <c r="H7" s="214" t="s">
        <v>356</v>
      </c>
      <c r="I7" s="214"/>
      <c r="J7" s="214"/>
      <c r="K7" s="214"/>
      <c r="L7" s="214"/>
      <c r="M7" s="214"/>
      <c r="O7" s="214" t="s">
        <v>356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4666.9000000000005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1950.3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2716.6000000000004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1358</v>
      </c>
      <c r="F19" s="84">
        <f>F20+F21</f>
        <v>875.7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563</v>
      </c>
      <c r="M19" s="84">
        <f>M20+M21</f>
        <v>363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795</v>
      </c>
      <c r="T19" s="84">
        <f>T20+T21</f>
        <v>512.70000000000005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1358</v>
      </c>
      <c r="F21" s="85">
        <v>875.7</v>
      </c>
      <c r="H21" s="202"/>
      <c r="I21" s="39" t="s">
        <v>36</v>
      </c>
      <c r="J21" s="131">
        <v>7</v>
      </c>
      <c r="K21" s="53"/>
      <c r="L21" s="78">
        <v>563</v>
      </c>
      <c r="M21" s="85">
        <v>363</v>
      </c>
      <c r="O21" s="202"/>
      <c r="P21" s="39" t="s">
        <v>36</v>
      </c>
      <c r="Q21" s="131">
        <v>7</v>
      </c>
      <c r="R21" s="53"/>
      <c r="S21" s="78">
        <v>795</v>
      </c>
      <c r="T21" s="85">
        <v>512.70000000000005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2.9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1.2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1.7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2.9</v>
      </c>
      <c r="H27" s="202"/>
      <c r="I27" s="39" t="s">
        <v>255</v>
      </c>
      <c r="J27" s="131">
        <v>13</v>
      </c>
      <c r="K27" s="53"/>
      <c r="L27" s="78">
        <v>0</v>
      </c>
      <c r="M27" s="85">
        <v>1.2</v>
      </c>
      <c r="O27" s="202"/>
      <c r="P27" s="39" t="s">
        <v>255</v>
      </c>
      <c r="Q27" s="131">
        <v>13</v>
      </c>
      <c r="R27" s="53"/>
      <c r="S27" s="78">
        <v>0</v>
      </c>
      <c r="T27" s="85">
        <v>1.7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86</v>
      </c>
      <c r="F42" s="84">
        <f>F43+F47</f>
        <v>3788.3</v>
      </c>
      <c r="H42" s="196" t="s">
        <v>26</v>
      </c>
      <c r="I42" s="48" t="s">
        <v>29</v>
      </c>
      <c r="J42" s="55">
        <v>26</v>
      </c>
      <c r="K42" s="53"/>
      <c r="L42" s="87">
        <f>L43+L47</f>
        <v>36</v>
      </c>
      <c r="M42" s="84">
        <f>M43+M47</f>
        <v>1586.1</v>
      </c>
      <c r="O42" s="196" t="s">
        <v>26</v>
      </c>
      <c r="P42" s="48" t="s">
        <v>29</v>
      </c>
      <c r="Q42" s="55">
        <v>26</v>
      </c>
      <c r="R42" s="53"/>
      <c r="S42" s="87">
        <f>S43+S47</f>
        <v>50</v>
      </c>
      <c r="T42" s="84">
        <f>T43+T47</f>
        <v>2202.2000000000003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86</v>
      </c>
      <c r="F43" s="85">
        <v>3788.3</v>
      </c>
      <c r="H43" s="197"/>
      <c r="I43" s="42" t="s">
        <v>44</v>
      </c>
      <c r="J43" s="55">
        <v>27</v>
      </c>
      <c r="K43" s="53"/>
      <c r="L43" s="78">
        <v>36</v>
      </c>
      <c r="M43" s="85">
        <v>1586.1</v>
      </c>
      <c r="O43" s="197"/>
      <c r="P43" s="42" t="s">
        <v>44</v>
      </c>
      <c r="Q43" s="55">
        <v>27</v>
      </c>
      <c r="R43" s="53"/>
      <c r="S43" s="78">
        <v>50</v>
      </c>
      <c r="T43" s="85">
        <v>2202.2000000000003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86</v>
      </c>
      <c r="F45" s="86">
        <v>3788.3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36</v>
      </c>
      <c r="M45" s="86">
        <v>1586.1</v>
      </c>
      <c r="O45" s="197"/>
      <c r="P45" s="130" t="s">
        <v>390</v>
      </c>
      <c r="Q45" s="55">
        <v>29</v>
      </c>
      <c r="R45" s="54" t="s">
        <v>20</v>
      </c>
      <c r="S45" s="79">
        <v>50</v>
      </c>
      <c r="T45" s="86">
        <v>2202.2000000000003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451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357</v>
      </c>
      <c r="B7" s="214"/>
      <c r="C7" s="214"/>
      <c r="D7" s="214"/>
      <c r="E7" s="214"/>
      <c r="F7" s="214"/>
      <c r="H7" s="214" t="s">
        <v>357</v>
      </c>
      <c r="I7" s="214"/>
      <c r="J7" s="214"/>
      <c r="K7" s="214"/>
      <c r="L7" s="214"/>
      <c r="M7" s="214"/>
      <c r="O7" s="214" t="s">
        <v>357</v>
      </c>
      <c r="P7" s="214"/>
      <c r="Q7" s="214"/>
      <c r="R7" s="214"/>
      <c r="S7" s="214"/>
      <c r="T7" s="214"/>
      <c r="U7" s="89"/>
      <c r="V7" s="89"/>
    </row>
    <row r="8" spans="1:22" s="25" customFormat="1" ht="21" customHeight="1" x14ac:dyDescent="0.2">
      <c r="A8" s="207" t="s">
        <v>0</v>
      </c>
      <c r="B8" s="207"/>
      <c r="C8" s="207"/>
      <c r="D8" s="207"/>
      <c r="E8" s="207"/>
      <c r="F8" s="207"/>
      <c r="G8" s="26"/>
      <c r="H8" s="207" t="s">
        <v>0</v>
      </c>
      <c r="I8" s="207"/>
      <c r="J8" s="207"/>
      <c r="K8" s="207"/>
      <c r="L8" s="207"/>
      <c r="M8" s="207"/>
      <c r="N8" s="26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0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0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0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G22" s="40"/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454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e">
        <v>#N/A</v>
      </c>
      <c r="B7" s="214"/>
      <c r="C7" s="214"/>
      <c r="D7" s="214"/>
      <c r="E7" s="214"/>
      <c r="F7" s="214"/>
      <c r="H7" s="214" t="e">
        <v>#N/A</v>
      </c>
      <c r="I7" s="214"/>
      <c r="J7" s="214"/>
      <c r="K7" s="214"/>
      <c r="L7" s="214"/>
      <c r="M7" s="214"/>
      <c r="O7" s="214" t="e">
        <v>#N/A</v>
      </c>
      <c r="P7" s="214"/>
      <c r="Q7" s="214"/>
      <c r="R7" s="214"/>
      <c r="S7" s="214"/>
      <c r="T7" s="214"/>
      <c r="U7" s="89"/>
      <c r="V7" s="89"/>
    </row>
    <row r="8" spans="1:22" s="123" customFormat="1" ht="21" customHeight="1" x14ac:dyDescent="0.2">
      <c r="A8" s="207" t="s">
        <v>0</v>
      </c>
      <c r="B8" s="207"/>
      <c r="C8" s="207"/>
      <c r="D8" s="207"/>
      <c r="E8" s="207"/>
      <c r="F8" s="207"/>
      <c r="G8" s="125"/>
      <c r="H8" s="207" t="s">
        <v>0</v>
      </c>
      <c r="I8" s="207"/>
      <c r="J8" s="207"/>
      <c r="K8" s="207"/>
      <c r="L8" s="207"/>
      <c r="M8" s="207"/>
      <c r="N8" s="125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0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0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0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24"/>
      <c r="B28" s="129"/>
      <c r="C28" s="55">
        <v>14</v>
      </c>
      <c r="D28" s="53"/>
      <c r="E28" s="78"/>
      <c r="F28" s="111">
        <f>M28+T28</f>
        <v>0</v>
      </c>
      <c r="H28" s="124"/>
      <c r="I28" s="129"/>
      <c r="J28" s="55">
        <v>14</v>
      </c>
      <c r="K28" s="53"/>
      <c r="L28" s="78"/>
      <c r="M28" s="111">
        <v>0</v>
      </c>
      <c r="O28" s="124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26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26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26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26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126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26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458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360</v>
      </c>
      <c r="B7" s="214"/>
      <c r="C7" s="214"/>
      <c r="D7" s="214"/>
      <c r="E7" s="214"/>
      <c r="F7" s="214"/>
      <c r="H7" s="214" t="s">
        <v>360</v>
      </c>
      <c r="I7" s="214"/>
      <c r="J7" s="214"/>
      <c r="K7" s="214"/>
      <c r="L7" s="214"/>
      <c r="M7" s="214"/>
      <c r="O7" s="214" t="s">
        <v>360</v>
      </c>
      <c r="P7" s="214"/>
      <c r="Q7" s="214"/>
      <c r="R7" s="214"/>
      <c r="S7" s="214"/>
      <c r="T7" s="214"/>
      <c r="U7" s="89"/>
      <c r="V7" s="89"/>
    </row>
    <row r="8" spans="1:22" s="123" customFormat="1" ht="21" customHeight="1" x14ac:dyDescent="0.2">
      <c r="A8" s="207" t="s">
        <v>0</v>
      </c>
      <c r="B8" s="207"/>
      <c r="C8" s="207"/>
      <c r="D8" s="207"/>
      <c r="E8" s="207"/>
      <c r="F8" s="207"/>
      <c r="G8" s="125"/>
      <c r="H8" s="207" t="s">
        <v>0</v>
      </c>
      <c r="I8" s="207"/>
      <c r="J8" s="207"/>
      <c r="K8" s="207"/>
      <c r="L8" s="207"/>
      <c r="M8" s="207"/>
      <c r="N8" s="125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0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0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0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24"/>
      <c r="B28" s="129"/>
      <c r="C28" s="55">
        <v>14</v>
      </c>
      <c r="D28" s="53"/>
      <c r="E28" s="78"/>
      <c r="F28" s="111">
        <f>M28+T28</f>
        <v>0</v>
      </c>
      <c r="H28" s="124"/>
      <c r="I28" s="129"/>
      <c r="J28" s="55">
        <v>14</v>
      </c>
      <c r="K28" s="53"/>
      <c r="L28" s="78"/>
      <c r="M28" s="111">
        <v>0</v>
      </c>
      <c r="O28" s="124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26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26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26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26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126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26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459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122">
        <v>358</v>
      </c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361</v>
      </c>
      <c r="B7" s="214"/>
      <c r="C7" s="214"/>
      <c r="D7" s="214"/>
      <c r="E7" s="214"/>
      <c r="F7" s="214"/>
      <c r="H7" s="214" t="s">
        <v>361</v>
      </c>
      <c r="I7" s="214"/>
      <c r="J7" s="214"/>
      <c r="K7" s="214"/>
      <c r="L7" s="214"/>
      <c r="M7" s="214"/>
      <c r="O7" s="214" t="s">
        <v>361</v>
      </c>
      <c r="P7" s="214"/>
      <c r="Q7" s="214"/>
      <c r="R7" s="214"/>
      <c r="S7" s="214"/>
      <c r="T7" s="214"/>
      <c r="U7" s="89"/>
      <c r="V7" s="89"/>
    </row>
    <row r="8" spans="1:22" s="113" customFormat="1" ht="21" customHeight="1" x14ac:dyDescent="0.2">
      <c r="A8" s="207" t="s">
        <v>0</v>
      </c>
      <c r="B8" s="207"/>
      <c r="C8" s="207"/>
      <c r="D8" s="207"/>
      <c r="E8" s="207"/>
      <c r="F8" s="207"/>
      <c r="G8" s="116"/>
      <c r="H8" s="207" t="s">
        <v>0</v>
      </c>
      <c r="I8" s="207"/>
      <c r="J8" s="207"/>
      <c r="K8" s="207"/>
      <c r="L8" s="207"/>
      <c r="M8" s="207"/>
      <c r="N8" s="116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4925.5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2319.1999999999998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2606.3000000000002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4925.5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2319.1999999999998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2606.3000000000002</v>
      </c>
      <c r="U25" s="40"/>
      <c r="V25" s="40"/>
    </row>
    <row r="26" spans="1:22" s="33" customFormat="1" ht="28.5" customHeight="1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4925.5</v>
      </c>
      <c r="H26" s="202"/>
      <c r="I26" s="36" t="s">
        <v>35</v>
      </c>
      <c r="J26" s="131">
        <v>12</v>
      </c>
      <c r="K26" s="53"/>
      <c r="L26" s="78">
        <v>0</v>
      </c>
      <c r="M26" s="85">
        <v>2319.1999999999998</v>
      </c>
      <c r="O26" s="202"/>
      <c r="P26" s="36" t="s">
        <v>35</v>
      </c>
      <c r="Q26" s="131">
        <v>12</v>
      </c>
      <c r="R26" s="53"/>
      <c r="S26" s="78">
        <v>0</v>
      </c>
      <c r="T26" s="85">
        <v>2606.3000000000002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5"/>
      <c r="B28" s="129"/>
      <c r="C28" s="55">
        <v>14</v>
      </c>
      <c r="D28" s="53"/>
      <c r="E28" s="78"/>
      <c r="F28" s="111">
        <f>M28+T28</f>
        <v>0</v>
      </c>
      <c r="H28" s="115"/>
      <c r="I28" s="129"/>
      <c r="J28" s="55">
        <v>14</v>
      </c>
      <c r="K28" s="53"/>
      <c r="L28" s="78"/>
      <c r="M28" s="111">
        <v>0</v>
      </c>
      <c r="O28" s="115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14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14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14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14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114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14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9">
        <v>29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284</v>
      </c>
      <c r="B7" s="214"/>
      <c r="C7" s="214"/>
      <c r="D7" s="214"/>
      <c r="E7" s="214"/>
      <c r="F7" s="214"/>
      <c r="H7" s="214" t="s">
        <v>284</v>
      </c>
      <c r="I7" s="214"/>
      <c r="J7" s="214"/>
      <c r="K7" s="214"/>
      <c r="L7" s="214"/>
      <c r="M7" s="214"/>
      <c r="O7" s="214" t="s">
        <v>284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330883.20000000001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156878.1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174005.1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4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  <c r="W17" s="101"/>
      <c r="X17" s="101"/>
    </row>
    <row r="18" spans="1:24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4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61259</v>
      </c>
      <c r="F19" s="84">
        <f>F20+F21</f>
        <v>111001.8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29051</v>
      </c>
      <c r="M19" s="84">
        <f>M20+M21</f>
        <v>52640.799999999996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32208</v>
      </c>
      <c r="T19" s="84">
        <f>T20+T21</f>
        <v>58361</v>
      </c>
      <c r="U19" s="40"/>
      <c r="V19" s="40"/>
      <c r="W19" s="101">
        <f>E19-L19-S19</f>
        <v>0</v>
      </c>
      <c r="X19" s="101">
        <f>F19-M19-T19</f>
        <v>0</v>
      </c>
    </row>
    <row r="20" spans="1:24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27381</v>
      </c>
      <c r="F20" s="85">
        <v>95700</v>
      </c>
      <c r="H20" s="202"/>
      <c r="I20" s="36" t="s">
        <v>35</v>
      </c>
      <c r="J20" s="131">
        <v>6</v>
      </c>
      <c r="K20" s="53"/>
      <c r="L20" s="78">
        <v>12985</v>
      </c>
      <c r="M20" s="85">
        <v>45384.2</v>
      </c>
      <c r="O20" s="202"/>
      <c r="P20" s="36" t="s">
        <v>35</v>
      </c>
      <c r="Q20" s="131">
        <v>6</v>
      </c>
      <c r="R20" s="53"/>
      <c r="S20" s="78">
        <v>14396</v>
      </c>
      <c r="T20" s="85">
        <v>50315.8</v>
      </c>
      <c r="U20" s="40"/>
      <c r="V20" s="40"/>
      <c r="W20" s="101">
        <f t="shared" ref="W20:W47" si="0">E20-L20-S20</f>
        <v>0</v>
      </c>
      <c r="X20" s="101">
        <f t="shared" ref="X20:X47" si="1">F20-M20-T20</f>
        <v>0</v>
      </c>
    </row>
    <row r="21" spans="1:24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33878</v>
      </c>
      <c r="F21" s="85">
        <v>15301.8</v>
      </c>
      <c r="H21" s="202"/>
      <c r="I21" s="39" t="s">
        <v>36</v>
      </c>
      <c r="J21" s="131">
        <v>7</v>
      </c>
      <c r="K21" s="53"/>
      <c r="L21" s="78">
        <v>16066</v>
      </c>
      <c r="M21" s="85">
        <v>7256.6</v>
      </c>
      <c r="O21" s="202"/>
      <c r="P21" s="39" t="s">
        <v>36</v>
      </c>
      <c r="Q21" s="131">
        <v>7</v>
      </c>
      <c r="R21" s="53"/>
      <c r="S21" s="78">
        <v>17812</v>
      </c>
      <c r="T21" s="85">
        <v>8045.1999999999989</v>
      </c>
      <c r="U21" s="40"/>
      <c r="V21" s="40"/>
      <c r="W21" s="101">
        <f t="shared" si="0"/>
        <v>0</v>
      </c>
      <c r="X21" s="101">
        <f t="shared" si="1"/>
        <v>0</v>
      </c>
    </row>
    <row r="22" spans="1:24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2418</v>
      </c>
      <c r="F22" s="84">
        <f t="shared" ref="F22" si="2">F23+F24</f>
        <v>2712.1</v>
      </c>
      <c r="H22" s="202"/>
      <c r="I22" s="38" t="s">
        <v>31</v>
      </c>
      <c r="J22" s="131">
        <v>8</v>
      </c>
      <c r="K22" s="53" t="s">
        <v>16</v>
      </c>
      <c r="L22" s="87">
        <f>L23+L24</f>
        <v>1147</v>
      </c>
      <c r="M22" s="84">
        <f t="shared" ref="M22" si="3">M23+M24</f>
        <v>1286.5</v>
      </c>
      <c r="O22" s="202"/>
      <c r="P22" s="38" t="s">
        <v>31</v>
      </c>
      <c r="Q22" s="131">
        <v>8</v>
      </c>
      <c r="R22" s="53" t="s">
        <v>16</v>
      </c>
      <c r="S22" s="87">
        <f>S23+S24</f>
        <v>1271</v>
      </c>
      <c r="T22" s="84">
        <f t="shared" ref="T22" si="4">T23+T24</f>
        <v>1425.6</v>
      </c>
      <c r="U22" s="40"/>
      <c r="V22" s="40"/>
      <c r="W22" s="101">
        <f t="shared" si="0"/>
        <v>0</v>
      </c>
      <c r="X22" s="101">
        <f t="shared" si="1"/>
        <v>0</v>
      </c>
    </row>
    <row r="23" spans="1:24" s="33" customFormat="1" ht="23.25" x14ac:dyDescent="0.2">
      <c r="A23" s="202"/>
      <c r="B23" s="36" t="s">
        <v>35</v>
      </c>
      <c r="C23" s="131">
        <v>9</v>
      </c>
      <c r="D23" s="53"/>
      <c r="E23" s="78">
        <v>2418</v>
      </c>
      <c r="F23" s="85">
        <v>2712.1</v>
      </c>
      <c r="H23" s="202"/>
      <c r="I23" s="36" t="s">
        <v>35</v>
      </c>
      <c r="J23" s="131">
        <v>9</v>
      </c>
      <c r="K23" s="53"/>
      <c r="L23" s="78">
        <v>1147</v>
      </c>
      <c r="M23" s="85">
        <v>1286.5</v>
      </c>
      <c r="O23" s="202"/>
      <c r="P23" s="36" t="s">
        <v>35</v>
      </c>
      <c r="Q23" s="131">
        <v>9</v>
      </c>
      <c r="R23" s="53"/>
      <c r="S23" s="78">
        <v>1271</v>
      </c>
      <c r="T23" s="85">
        <v>1425.6</v>
      </c>
      <c r="U23" s="40"/>
      <c r="V23" s="40"/>
      <c r="W23" s="101">
        <f t="shared" si="0"/>
        <v>0</v>
      </c>
      <c r="X23" s="101">
        <f t="shared" si="1"/>
        <v>0</v>
      </c>
    </row>
    <row r="24" spans="1:24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  <c r="W24" s="101">
        <f t="shared" si="0"/>
        <v>0</v>
      </c>
      <c r="X24" s="101">
        <f t="shared" si="1"/>
        <v>0</v>
      </c>
    </row>
    <row r="25" spans="1:24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44422</v>
      </c>
      <c r="F25" s="84">
        <f>F26+F27</f>
        <v>69616.899999999994</v>
      </c>
      <c r="H25" s="202"/>
      <c r="I25" s="38" t="s">
        <v>28</v>
      </c>
      <c r="J25" s="131">
        <v>11</v>
      </c>
      <c r="K25" s="53" t="s">
        <v>17</v>
      </c>
      <c r="L25" s="87">
        <f>L26+L27</f>
        <v>21067</v>
      </c>
      <c r="M25" s="84">
        <f>M26+M27</f>
        <v>33015.699999999997</v>
      </c>
      <c r="O25" s="202"/>
      <c r="P25" s="38" t="s">
        <v>28</v>
      </c>
      <c r="Q25" s="131">
        <v>11</v>
      </c>
      <c r="R25" s="53" t="s">
        <v>17</v>
      </c>
      <c r="S25" s="87">
        <f>S26+S27</f>
        <v>23355</v>
      </c>
      <c r="T25" s="84">
        <f>T26+T27</f>
        <v>36601.199999999997</v>
      </c>
      <c r="U25" s="40"/>
      <c r="V25" s="40"/>
      <c r="W25" s="101">
        <f t="shared" si="0"/>
        <v>0</v>
      </c>
      <c r="X25" s="101">
        <f t="shared" si="1"/>
        <v>0</v>
      </c>
    </row>
    <row r="26" spans="1:24" s="33" customFormat="1" ht="23.25" x14ac:dyDescent="0.2">
      <c r="A26" s="202"/>
      <c r="B26" s="36" t="s">
        <v>35</v>
      </c>
      <c r="C26" s="131">
        <v>12</v>
      </c>
      <c r="D26" s="53"/>
      <c r="E26" s="78">
        <v>12563</v>
      </c>
      <c r="F26" s="85">
        <v>37252.5</v>
      </c>
      <c r="H26" s="202"/>
      <c r="I26" s="36" t="s">
        <v>35</v>
      </c>
      <c r="J26" s="131">
        <v>12</v>
      </c>
      <c r="K26" s="53"/>
      <c r="L26" s="78">
        <v>5958</v>
      </c>
      <c r="M26" s="85">
        <v>17667</v>
      </c>
      <c r="O26" s="202"/>
      <c r="P26" s="36" t="s">
        <v>35</v>
      </c>
      <c r="Q26" s="131">
        <v>12</v>
      </c>
      <c r="R26" s="53"/>
      <c r="S26" s="78">
        <v>6605</v>
      </c>
      <c r="T26" s="85">
        <v>19585.5</v>
      </c>
      <c r="U26" s="40"/>
      <c r="V26" s="40"/>
      <c r="W26" s="101">
        <f t="shared" si="0"/>
        <v>0</v>
      </c>
      <c r="X26" s="101">
        <f t="shared" si="1"/>
        <v>0</v>
      </c>
    </row>
    <row r="27" spans="1:24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31859</v>
      </c>
      <c r="F27" s="85">
        <v>32364.400000000001</v>
      </c>
      <c r="H27" s="202"/>
      <c r="I27" s="39" t="s">
        <v>255</v>
      </c>
      <c r="J27" s="131">
        <v>13</v>
      </c>
      <c r="K27" s="53"/>
      <c r="L27" s="78">
        <v>15109</v>
      </c>
      <c r="M27" s="85">
        <v>15348.7</v>
      </c>
      <c r="O27" s="202"/>
      <c r="P27" s="39" t="s">
        <v>255</v>
      </c>
      <c r="Q27" s="131">
        <v>13</v>
      </c>
      <c r="R27" s="53"/>
      <c r="S27" s="78">
        <v>16750</v>
      </c>
      <c r="T27" s="85">
        <v>17015.7</v>
      </c>
      <c r="U27" s="40"/>
      <c r="V27" s="40"/>
      <c r="W27" s="101">
        <f t="shared" si="0"/>
        <v>0</v>
      </c>
      <c r="X27" s="101">
        <f t="shared" si="1"/>
        <v>0</v>
      </c>
    </row>
    <row r="28" spans="1:24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  <c r="W28" s="101"/>
      <c r="X28" s="101"/>
    </row>
    <row r="29" spans="1:24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1766</v>
      </c>
      <c r="F29" s="84">
        <f>F30+F40+F41</f>
        <v>100635.40000000001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837</v>
      </c>
      <c r="M29" s="84">
        <f>M30+M40+M41</f>
        <v>47696.4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929</v>
      </c>
      <c r="T29" s="84">
        <f>T30+T40+T41</f>
        <v>52939.000000000007</v>
      </c>
      <c r="U29" s="40"/>
      <c r="V29" s="40"/>
      <c r="W29" s="101">
        <f t="shared" si="0"/>
        <v>0</v>
      </c>
      <c r="X29" s="101">
        <f t="shared" si="1"/>
        <v>0</v>
      </c>
    </row>
    <row r="30" spans="1:24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1766</v>
      </c>
      <c r="F30" s="85">
        <v>100635.40000000001</v>
      </c>
      <c r="G30" s="43"/>
      <c r="H30" s="202"/>
      <c r="I30" s="42" t="s">
        <v>44</v>
      </c>
      <c r="J30" s="55">
        <v>15</v>
      </c>
      <c r="K30" s="54" t="s">
        <v>9</v>
      </c>
      <c r="L30" s="78">
        <v>837</v>
      </c>
      <c r="M30" s="85">
        <v>47696.4</v>
      </c>
      <c r="N30" s="43"/>
      <c r="O30" s="202"/>
      <c r="P30" s="42" t="s">
        <v>44</v>
      </c>
      <c r="Q30" s="55">
        <v>15</v>
      </c>
      <c r="R30" s="54" t="s">
        <v>9</v>
      </c>
      <c r="S30" s="78">
        <v>929</v>
      </c>
      <c r="T30" s="85">
        <v>52939.000000000007</v>
      </c>
      <c r="U30" s="40"/>
      <c r="V30" s="40"/>
      <c r="W30" s="101">
        <f t="shared" si="0"/>
        <v>0</v>
      </c>
      <c r="X30" s="101">
        <f t="shared" si="1"/>
        <v>0</v>
      </c>
    </row>
    <row r="31" spans="1:24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  <c r="W31" s="101">
        <f t="shared" si="0"/>
        <v>0</v>
      </c>
      <c r="X31" s="101">
        <f t="shared" si="1"/>
        <v>0</v>
      </c>
    </row>
    <row r="32" spans="1:24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  <c r="W32" s="101">
        <f t="shared" si="0"/>
        <v>0</v>
      </c>
      <c r="X32" s="101">
        <f t="shared" si="1"/>
        <v>0</v>
      </c>
    </row>
    <row r="33" spans="1:24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  <c r="W33" s="101">
        <f t="shared" si="0"/>
        <v>0</v>
      </c>
      <c r="X33" s="101">
        <f t="shared" si="1"/>
        <v>0</v>
      </c>
    </row>
    <row r="34" spans="1:24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  <c r="W34" s="101">
        <f t="shared" si="0"/>
        <v>0</v>
      </c>
      <c r="X34" s="101">
        <f t="shared" si="1"/>
        <v>0</v>
      </c>
    </row>
    <row r="35" spans="1:24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  <c r="W35" s="101">
        <f t="shared" si="0"/>
        <v>0</v>
      </c>
      <c r="X35" s="101">
        <f t="shared" si="1"/>
        <v>0</v>
      </c>
    </row>
    <row r="36" spans="1:24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  <c r="W36" s="101">
        <f t="shared" si="0"/>
        <v>0</v>
      </c>
      <c r="X36" s="101">
        <f t="shared" si="1"/>
        <v>0</v>
      </c>
    </row>
    <row r="37" spans="1:24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  <c r="W37" s="101">
        <f t="shared" si="0"/>
        <v>0</v>
      </c>
      <c r="X37" s="101">
        <f t="shared" si="1"/>
        <v>0</v>
      </c>
    </row>
    <row r="38" spans="1:24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  <c r="W38" s="101"/>
      <c r="X38" s="101"/>
    </row>
    <row r="39" spans="1:24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  <c r="W39" s="101"/>
      <c r="X39" s="101"/>
    </row>
    <row r="40" spans="1:24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  <c r="W40" s="101">
        <f t="shared" si="0"/>
        <v>0</v>
      </c>
      <c r="X40" s="101">
        <f t="shared" si="1"/>
        <v>0</v>
      </c>
    </row>
    <row r="41" spans="1:24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  <c r="W41" s="101">
        <f t="shared" si="0"/>
        <v>0</v>
      </c>
      <c r="X41" s="101">
        <f t="shared" si="1"/>
        <v>0</v>
      </c>
    </row>
    <row r="42" spans="1:24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1500</v>
      </c>
      <c r="F42" s="84">
        <f>F43+F47</f>
        <v>46917.000000000007</v>
      </c>
      <c r="H42" s="196" t="s">
        <v>26</v>
      </c>
      <c r="I42" s="48" t="s">
        <v>29</v>
      </c>
      <c r="J42" s="55">
        <v>26</v>
      </c>
      <c r="K42" s="53"/>
      <c r="L42" s="87">
        <f>L43+L47</f>
        <v>711</v>
      </c>
      <c r="M42" s="84">
        <f>M43+M47</f>
        <v>22238.7</v>
      </c>
      <c r="O42" s="196" t="s">
        <v>26</v>
      </c>
      <c r="P42" s="48" t="s">
        <v>29</v>
      </c>
      <c r="Q42" s="55">
        <v>26</v>
      </c>
      <c r="R42" s="53"/>
      <c r="S42" s="87">
        <f>S43+S47</f>
        <v>789</v>
      </c>
      <c r="T42" s="84">
        <f>T43+T47</f>
        <v>24678.300000000007</v>
      </c>
      <c r="U42" s="95"/>
      <c r="V42" s="95"/>
      <c r="W42" s="101">
        <f t="shared" si="0"/>
        <v>0</v>
      </c>
      <c r="X42" s="101">
        <f t="shared" si="1"/>
        <v>0</v>
      </c>
    </row>
    <row r="43" spans="1:24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1500</v>
      </c>
      <c r="F43" s="85">
        <v>46917.000000000007</v>
      </c>
      <c r="H43" s="197"/>
      <c r="I43" s="42" t="s">
        <v>44</v>
      </c>
      <c r="J43" s="55">
        <v>27</v>
      </c>
      <c r="K43" s="53"/>
      <c r="L43" s="78">
        <v>711</v>
      </c>
      <c r="M43" s="85">
        <v>22238.7</v>
      </c>
      <c r="O43" s="197"/>
      <c r="P43" s="42" t="s">
        <v>44</v>
      </c>
      <c r="Q43" s="55">
        <v>27</v>
      </c>
      <c r="R43" s="53"/>
      <c r="S43" s="78">
        <v>789</v>
      </c>
      <c r="T43" s="85">
        <v>24678.300000000007</v>
      </c>
      <c r="U43" s="95"/>
      <c r="V43" s="95"/>
      <c r="W43" s="101">
        <f t="shared" si="0"/>
        <v>0</v>
      </c>
      <c r="X43" s="101">
        <f t="shared" si="1"/>
        <v>0</v>
      </c>
    </row>
    <row r="44" spans="1:24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  <c r="W44" s="101">
        <f t="shared" si="0"/>
        <v>0</v>
      </c>
      <c r="X44" s="101">
        <f t="shared" si="1"/>
        <v>0</v>
      </c>
    </row>
    <row r="45" spans="1:24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  <c r="W45" s="101"/>
      <c r="X45" s="101"/>
    </row>
    <row r="46" spans="1:24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  <c r="W46" s="101"/>
      <c r="X46" s="101"/>
    </row>
    <row r="47" spans="1:24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  <c r="W47" s="101">
        <f t="shared" si="0"/>
        <v>0</v>
      </c>
      <c r="X47" s="101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463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400</v>
      </c>
      <c r="B7" s="214"/>
      <c r="C7" s="214"/>
      <c r="D7" s="214"/>
      <c r="E7" s="214"/>
      <c r="F7" s="214"/>
      <c r="H7" s="214" t="s">
        <v>400</v>
      </c>
      <c r="I7" s="214"/>
      <c r="J7" s="214"/>
      <c r="K7" s="214"/>
      <c r="L7" s="214"/>
      <c r="M7" s="214"/>
      <c r="O7" s="214" t="s">
        <v>400</v>
      </c>
      <c r="P7" s="214"/>
      <c r="Q7" s="214"/>
      <c r="R7" s="214"/>
      <c r="S7" s="214"/>
      <c r="T7" s="214"/>
      <c r="U7" s="89"/>
      <c r="V7" s="89"/>
    </row>
    <row r="8" spans="1:22" s="123" customFormat="1" ht="21" customHeight="1" x14ac:dyDescent="0.2">
      <c r="A8" s="207" t="s">
        <v>0</v>
      </c>
      <c r="B8" s="207"/>
      <c r="C8" s="207"/>
      <c r="D8" s="207"/>
      <c r="E8" s="207"/>
      <c r="F8" s="207"/>
      <c r="G8" s="125"/>
      <c r="H8" s="207" t="s">
        <v>0</v>
      </c>
      <c r="I8" s="207"/>
      <c r="J8" s="207"/>
      <c r="K8" s="207"/>
      <c r="L8" s="207"/>
      <c r="M8" s="207"/>
      <c r="N8" s="125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76116.5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38376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37740.500000000007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440</v>
      </c>
      <c r="F25" s="84">
        <f>F26+F27</f>
        <v>14060.4</v>
      </c>
      <c r="H25" s="202"/>
      <c r="I25" s="38" t="s">
        <v>28</v>
      </c>
      <c r="J25" s="131">
        <v>11</v>
      </c>
      <c r="K25" s="53" t="s">
        <v>17</v>
      </c>
      <c r="L25" s="87">
        <f>L26+L27</f>
        <v>222</v>
      </c>
      <c r="M25" s="84">
        <f>M26+M27</f>
        <v>7094.0999999999995</v>
      </c>
      <c r="O25" s="202"/>
      <c r="P25" s="38" t="s">
        <v>28</v>
      </c>
      <c r="Q25" s="131">
        <v>11</v>
      </c>
      <c r="R25" s="53" t="s">
        <v>17</v>
      </c>
      <c r="S25" s="87">
        <f>S26+S27</f>
        <v>218</v>
      </c>
      <c r="T25" s="84">
        <f>T26+T27</f>
        <v>6966.3000000000011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440</v>
      </c>
      <c r="F26" s="85">
        <v>14056.1</v>
      </c>
      <c r="H26" s="202"/>
      <c r="I26" s="36" t="s">
        <v>35</v>
      </c>
      <c r="J26" s="131">
        <v>12</v>
      </c>
      <c r="K26" s="53"/>
      <c r="L26" s="78">
        <v>222</v>
      </c>
      <c r="M26" s="85">
        <v>7091.9</v>
      </c>
      <c r="O26" s="202"/>
      <c r="P26" s="36" t="s">
        <v>35</v>
      </c>
      <c r="Q26" s="131">
        <v>12</v>
      </c>
      <c r="R26" s="53"/>
      <c r="S26" s="78">
        <v>218</v>
      </c>
      <c r="T26" s="85">
        <v>6964.2000000000007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4.3</v>
      </c>
      <c r="H27" s="202"/>
      <c r="I27" s="39" t="s">
        <v>255</v>
      </c>
      <c r="J27" s="131">
        <v>13</v>
      </c>
      <c r="K27" s="53"/>
      <c r="L27" s="78">
        <v>0</v>
      </c>
      <c r="M27" s="85">
        <v>2.2000000000000002</v>
      </c>
      <c r="O27" s="202"/>
      <c r="P27" s="39" t="s">
        <v>255</v>
      </c>
      <c r="Q27" s="131">
        <v>13</v>
      </c>
      <c r="R27" s="53"/>
      <c r="S27" s="78">
        <v>0</v>
      </c>
      <c r="T27" s="85">
        <v>2.0999999999999996</v>
      </c>
      <c r="U27" s="40"/>
      <c r="V27" s="40"/>
    </row>
    <row r="28" spans="1:22" s="33" customFormat="1" ht="66" hidden="1" customHeight="1" x14ac:dyDescent="0.2">
      <c r="A28" s="124"/>
      <c r="B28" s="129"/>
      <c r="C28" s="55">
        <v>14</v>
      </c>
      <c r="D28" s="53"/>
      <c r="E28" s="78"/>
      <c r="F28" s="111">
        <f>M28+T28</f>
        <v>0</v>
      </c>
      <c r="H28" s="124"/>
      <c r="I28" s="129"/>
      <c r="J28" s="55">
        <v>14</v>
      </c>
      <c r="K28" s="53"/>
      <c r="L28" s="78"/>
      <c r="M28" s="111">
        <v>0</v>
      </c>
      <c r="O28" s="124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635</v>
      </c>
      <c r="F29" s="84">
        <f>F30+F40+F41</f>
        <v>34724.5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320</v>
      </c>
      <c r="M29" s="84">
        <f>M30+M40+M41</f>
        <v>17499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315</v>
      </c>
      <c r="T29" s="84">
        <f>T30+T40+T41</f>
        <v>17225.5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635</v>
      </c>
      <c r="F30" s="85">
        <v>34724.5</v>
      </c>
      <c r="G30" s="43"/>
      <c r="H30" s="202"/>
      <c r="I30" s="42" t="s">
        <v>44</v>
      </c>
      <c r="J30" s="55">
        <v>15</v>
      </c>
      <c r="K30" s="54" t="s">
        <v>9</v>
      </c>
      <c r="L30" s="78">
        <v>320</v>
      </c>
      <c r="M30" s="85">
        <v>17499</v>
      </c>
      <c r="N30" s="43"/>
      <c r="O30" s="202"/>
      <c r="P30" s="42" t="s">
        <v>44</v>
      </c>
      <c r="Q30" s="55">
        <v>15</v>
      </c>
      <c r="R30" s="54" t="s">
        <v>9</v>
      </c>
      <c r="S30" s="78">
        <v>315</v>
      </c>
      <c r="T30" s="85">
        <v>17225.5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635</v>
      </c>
      <c r="F32" s="86">
        <v>34724.5</v>
      </c>
      <c r="H32" s="202"/>
      <c r="I32" s="200"/>
      <c r="J32" s="55">
        <v>17</v>
      </c>
      <c r="K32" s="53" t="s">
        <v>9</v>
      </c>
      <c r="L32" s="79">
        <v>320</v>
      </c>
      <c r="M32" s="86">
        <v>17499</v>
      </c>
      <c r="O32" s="202"/>
      <c r="P32" s="200"/>
      <c r="Q32" s="55">
        <v>17</v>
      </c>
      <c r="R32" s="53" t="s">
        <v>9</v>
      </c>
      <c r="S32" s="79">
        <v>315</v>
      </c>
      <c r="T32" s="86">
        <v>17225.5</v>
      </c>
      <c r="U32" s="94"/>
      <c r="V32" s="94"/>
    </row>
    <row r="33" spans="1:22" s="32" customFormat="1" ht="26.45" customHeight="1" x14ac:dyDescent="0.35">
      <c r="A33" s="202"/>
      <c r="B33" s="126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26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26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700</v>
      </c>
      <c r="F42" s="84">
        <f>F43+F47</f>
        <v>27331.600000000002</v>
      </c>
      <c r="H42" s="196" t="s">
        <v>26</v>
      </c>
      <c r="I42" s="48" t="s">
        <v>29</v>
      </c>
      <c r="J42" s="55">
        <v>26</v>
      </c>
      <c r="K42" s="53"/>
      <c r="L42" s="87">
        <f>L43+L47</f>
        <v>353</v>
      </c>
      <c r="M42" s="84">
        <f>M43+M47</f>
        <v>13782.9</v>
      </c>
      <c r="O42" s="196" t="s">
        <v>26</v>
      </c>
      <c r="P42" s="48" t="s">
        <v>29</v>
      </c>
      <c r="Q42" s="55">
        <v>26</v>
      </c>
      <c r="R42" s="53"/>
      <c r="S42" s="87">
        <f>S43+S47</f>
        <v>347</v>
      </c>
      <c r="T42" s="84">
        <f>T43+T47</f>
        <v>13548.700000000003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700</v>
      </c>
      <c r="F43" s="85">
        <v>27331.600000000002</v>
      </c>
      <c r="H43" s="197"/>
      <c r="I43" s="42" t="s">
        <v>44</v>
      </c>
      <c r="J43" s="55">
        <v>27</v>
      </c>
      <c r="K43" s="53"/>
      <c r="L43" s="78">
        <v>353</v>
      </c>
      <c r="M43" s="85">
        <v>13782.9</v>
      </c>
      <c r="O43" s="197"/>
      <c r="P43" s="42" t="s">
        <v>44</v>
      </c>
      <c r="Q43" s="55">
        <v>27</v>
      </c>
      <c r="R43" s="53"/>
      <c r="S43" s="78">
        <v>347</v>
      </c>
      <c r="T43" s="85">
        <v>13548.700000000003</v>
      </c>
      <c r="U43" s="95"/>
      <c r="V43" s="95"/>
    </row>
    <row r="44" spans="1:22" s="50" customFormat="1" ht="29.25" customHeight="1" x14ac:dyDescent="0.35">
      <c r="A44" s="197"/>
      <c r="B44" s="126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126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26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465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398</v>
      </c>
      <c r="B7" s="214"/>
      <c r="C7" s="214"/>
      <c r="D7" s="214"/>
      <c r="E7" s="214"/>
      <c r="F7" s="214"/>
      <c r="H7" s="214" t="s">
        <v>398</v>
      </c>
      <c r="I7" s="214"/>
      <c r="J7" s="214"/>
      <c r="K7" s="214"/>
      <c r="L7" s="214"/>
      <c r="M7" s="214"/>
      <c r="O7" s="214" t="s">
        <v>398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94924.099999999991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41000.699999999997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53923.399999999994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21787.899999999998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9408.1999999999989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12379.7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21777.8</v>
      </c>
      <c r="H26" s="202"/>
      <c r="I26" s="36" t="s">
        <v>35</v>
      </c>
      <c r="J26" s="131">
        <v>12</v>
      </c>
      <c r="K26" s="53"/>
      <c r="L26" s="78">
        <v>0</v>
      </c>
      <c r="M26" s="85">
        <v>9403.7999999999993</v>
      </c>
      <c r="O26" s="202"/>
      <c r="P26" s="36" t="s">
        <v>35</v>
      </c>
      <c r="Q26" s="131">
        <v>12</v>
      </c>
      <c r="R26" s="53"/>
      <c r="S26" s="78">
        <v>0</v>
      </c>
      <c r="T26" s="85">
        <v>12374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10.1</v>
      </c>
      <c r="H27" s="202"/>
      <c r="I27" s="39" t="s">
        <v>255</v>
      </c>
      <c r="J27" s="131">
        <v>13</v>
      </c>
      <c r="K27" s="53"/>
      <c r="L27" s="78">
        <v>0</v>
      </c>
      <c r="M27" s="85">
        <v>4.4000000000000004</v>
      </c>
      <c r="O27" s="202"/>
      <c r="P27" s="39" t="s">
        <v>255</v>
      </c>
      <c r="Q27" s="131">
        <v>13</v>
      </c>
      <c r="R27" s="53"/>
      <c r="S27" s="78">
        <v>0</v>
      </c>
      <c r="T27" s="85">
        <v>5.6999999999999993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723</v>
      </c>
      <c r="F29" s="84">
        <f>F30+F40+F41</f>
        <v>56700.1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312</v>
      </c>
      <c r="M29" s="84">
        <f>M30+M40+M41</f>
        <v>24468.1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411</v>
      </c>
      <c r="T29" s="84">
        <f>T30+T40+T41</f>
        <v>32232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723</v>
      </c>
      <c r="F30" s="85">
        <v>56700.1</v>
      </c>
      <c r="G30" s="43"/>
      <c r="H30" s="202"/>
      <c r="I30" s="42" t="s">
        <v>44</v>
      </c>
      <c r="J30" s="55">
        <v>15</v>
      </c>
      <c r="K30" s="54" t="s">
        <v>9</v>
      </c>
      <c r="L30" s="78">
        <v>312</v>
      </c>
      <c r="M30" s="85">
        <v>24468.1</v>
      </c>
      <c r="N30" s="43"/>
      <c r="O30" s="202"/>
      <c r="P30" s="42" t="s">
        <v>44</v>
      </c>
      <c r="Q30" s="55">
        <v>15</v>
      </c>
      <c r="R30" s="54" t="s">
        <v>9</v>
      </c>
      <c r="S30" s="78">
        <v>411</v>
      </c>
      <c r="T30" s="85">
        <v>32232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723</v>
      </c>
      <c r="F33" s="86">
        <v>56700.1</v>
      </c>
      <c r="H33" s="202"/>
      <c r="I33" s="45" t="s">
        <v>41</v>
      </c>
      <c r="J33" s="55">
        <v>18</v>
      </c>
      <c r="K33" s="53" t="s">
        <v>9</v>
      </c>
      <c r="L33" s="79">
        <v>312</v>
      </c>
      <c r="M33" s="86">
        <v>24468.1</v>
      </c>
      <c r="O33" s="202"/>
      <c r="P33" s="45" t="s">
        <v>41</v>
      </c>
      <c r="Q33" s="55">
        <v>18</v>
      </c>
      <c r="R33" s="53" t="s">
        <v>9</v>
      </c>
      <c r="S33" s="79">
        <v>411</v>
      </c>
      <c r="T33" s="86">
        <v>32232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263</v>
      </c>
      <c r="F42" s="84">
        <f>F43+F47</f>
        <v>16436.099999999995</v>
      </c>
      <c r="H42" s="196" t="s">
        <v>26</v>
      </c>
      <c r="I42" s="48" t="s">
        <v>29</v>
      </c>
      <c r="J42" s="55">
        <v>26</v>
      </c>
      <c r="K42" s="53"/>
      <c r="L42" s="87">
        <f>L43+L47</f>
        <v>114</v>
      </c>
      <c r="M42" s="84">
        <f>M43+M47</f>
        <v>7124.4</v>
      </c>
      <c r="O42" s="196" t="s">
        <v>26</v>
      </c>
      <c r="P42" s="48" t="s">
        <v>29</v>
      </c>
      <c r="Q42" s="55">
        <v>26</v>
      </c>
      <c r="R42" s="53"/>
      <c r="S42" s="87">
        <f>S43+S47</f>
        <v>149</v>
      </c>
      <c r="T42" s="84">
        <f>T43+T47</f>
        <v>9311.6999999999953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263</v>
      </c>
      <c r="F43" s="85">
        <v>16436.099999999995</v>
      </c>
      <c r="H43" s="197"/>
      <c r="I43" s="42" t="s">
        <v>44</v>
      </c>
      <c r="J43" s="55">
        <v>27</v>
      </c>
      <c r="K43" s="53"/>
      <c r="L43" s="78">
        <v>114</v>
      </c>
      <c r="M43" s="85">
        <v>7124.4</v>
      </c>
      <c r="O43" s="197"/>
      <c r="P43" s="42" t="s">
        <v>44</v>
      </c>
      <c r="Q43" s="55">
        <v>27</v>
      </c>
      <c r="R43" s="53"/>
      <c r="S43" s="78">
        <v>149</v>
      </c>
      <c r="T43" s="85">
        <v>9311.6999999999953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263</v>
      </c>
      <c r="F44" s="86">
        <v>16436.099999999995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114</v>
      </c>
      <c r="M44" s="86">
        <v>7124.4</v>
      </c>
      <c r="O44" s="197"/>
      <c r="P44" s="45" t="s">
        <v>41</v>
      </c>
      <c r="Q44" s="55">
        <v>28</v>
      </c>
      <c r="R44" s="54" t="s">
        <v>20</v>
      </c>
      <c r="S44" s="79">
        <v>149</v>
      </c>
      <c r="T44" s="86">
        <v>9311.6999999999953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466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397</v>
      </c>
      <c r="B7" s="214"/>
      <c r="C7" s="214"/>
      <c r="D7" s="214"/>
      <c r="E7" s="214"/>
      <c r="F7" s="214"/>
      <c r="H7" s="214" t="s">
        <v>397</v>
      </c>
      <c r="I7" s="214"/>
      <c r="J7" s="214"/>
      <c r="K7" s="214"/>
      <c r="L7" s="214"/>
      <c r="M7" s="214"/>
      <c r="O7" s="214" t="s">
        <v>397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132395.29999999999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48219.5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84175.799999999988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20319</v>
      </c>
      <c r="F19" s="84">
        <f>F20+F21</f>
        <v>13080.100000000002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7400</v>
      </c>
      <c r="M19" s="84">
        <f>M20+M21</f>
        <v>4763.7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12919</v>
      </c>
      <c r="T19" s="84">
        <f>T20+T21</f>
        <v>8316.4000000000015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20319</v>
      </c>
      <c r="F20" s="85">
        <v>13080.100000000002</v>
      </c>
      <c r="H20" s="202"/>
      <c r="I20" s="36" t="s">
        <v>35</v>
      </c>
      <c r="J20" s="131">
        <v>6</v>
      </c>
      <c r="K20" s="53"/>
      <c r="L20" s="78">
        <v>7400</v>
      </c>
      <c r="M20" s="85">
        <v>4763.7</v>
      </c>
      <c r="O20" s="202"/>
      <c r="P20" s="36" t="s">
        <v>35</v>
      </c>
      <c r="Q20" s="131">
        <v>6</v>
      </c>
      <c r="R20" s="53"/>
      <c r="S20" s="78">
        <v>12919</v>
      </c>
      <c r="T20" s="85">
        <v>8316.4000000000015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3500</v>
      </c>
      <c r="F22" s="84">
        <f t="shared" ref="F22" si="0">F23+F24</f>
        <v>3926.9</v>
      </c>
      <c r="H22" s="202"/>
      <c r="I22" s="38" t="s">
        <v>31</v>
      </c>
      <c r="J22" s="131">
        <v>8</v>
      </c>
      <c r="K22" s="53" t="s">
        <v>16</v>
      </c>
      <c r="L22" s="87">
        <f>L23+L24</f>
        <v>1275</v>
      </c>
      <c r="M22" s="84">
        <f t="shared" ref="M22" si="1">M23+M24</f>
        <v>1430.5</v>
      </c>
      <c r="O22" s="202"/>
      <c r="P22" s="38" t="s">
        <v>31</v>
      </c>
      <c r="Q22" s="131">
        <v>8</v>
      </c>
      <c r="R22" s="53" t="s">
        <v>16</v>
      </c>
      <c r="S22" s="87">
        <f>S23+S24</f>
        <v>2225</v>
      </c>
      <c r="T22" s="84">
        <f t="shared" ref="T22" si="2">T23+T24</f>
        <v>2496.4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3500</v>
      </c>
      <c r="F23" s="85">
        <v>3926.9</v>
      </c>
      <c r="H23" s="202"/>
      <c r="I23" s="36" t="s">
        <v>35</v>
      </c>
      <c r="J23" s="131">
        <v>9</v>
      </c>
      <c r="K23" s="53"/>
      <c r="L23" s="78">
        <v>1275</v>
      </c>
      <c r="M23" s="85">
        <v>1430.5</v>
      </c>
      <c r="O23" s="202"/>
      <c r="P23" s="36" t="s">
        <v>35</v>
      </c>
      <c r="Q23" s="131">
        <v>9</v>
      </c>
      <c r="R23" s="53"/>
      <c r="S23" s="78">
        <v>2225</v>
      </c>
      <c r="T23" s="85">
        <v>2496.4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1630</v>
      </c>
      <c r="F25" s="84">
        <f>F26+F27</f>
        <v>35730.199999999997</v>
      </c>
      <c r="H25" s="202"/>
      <c r="I25" s="38" t="s">
        <v>28</v>
      </c>
      <c r="J25" s="131">
        <v>11</v>
      </c>
      <c r="K25" s="53" t="s">
        <v>17</v>
      </c>
      <c r="L25" s="87">
        <f>L26+L27</f>
        <v>594</v>
      </c>
      <c r="M25" s="84">
        <f>M26+M27</f>
        <v>13020.699999999999</v>
      </c>
      <c r="O25" s="202"/>
      <c r="P25" s="38" t="s">
        <v>28</v>
      </c>
      <c r="Q25" s="131">
        <v>11</v>
      </c>
      <c r="R25" s="53" t="s">
        <v>17</v>
      </c>
      <c r="S25" s="87">
        <f>S26+S27</f>
        <v>1036</v>
      </c>
      <c r="T25" s="84">
        <f>T26+T27</f>
        <v>22709.499999999996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1630</v>
      </c>
      <c r="F26" s="85">
        <v>35404.1</v>
      </c>
      <c r="H26" s="202"/>
      <c r="I26" s="36" t="s">
        <v>35</v>
      </c>
      <c r="J26" s="131">
        <v>12</v>
      </c>
      <c r="K26" s="53"/>
      <c r="L26" s="78">
        <v>594</v>
      </c>
      <c r="M26" s="85">
        <v>12901.9</v>
      </c>
      <c r="O26" s="202"/>
      <c r="P26" s="36" t="s">
        <v>35</v>
      </c>
      <c r="Q26" s="131">
        <v>12</v>
      </c>
      <c r="R26" s="53"/>
      <c r="S26" s="78">
        <v>1036</v>
      </c>
      <c r="T26" s="85">
        <v>22502.199999999997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326.10000000000002</v>
      </c>
      <c r="H27" s="202"/>
      <c r="I27" s="39" t="s">
        <v>255</v>
      </c>
      <c r="J27" s="131">
        <v>13</v>
      </c>
      <c r="K27" s="53"/>
      <c r="L27" s="78">
        <v>0</v>
      </c>
      <c r="M27" s="85">
        <v>118.8</v>
      </c>
      <c r="O27" s="202"/>
      <c r="P27" s="39" t="s">
        <v>255</v>
      </c>
      <c r="Q27" s="131">
        <v>13</v>
      </c>
      <c r="R27" s="53"/>
      <c r="S27" s="78">
        <v>0</v>
      </c>
      <c r="T27" s="85">
        <v>207.3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1206</v>
      </c>
      <c r="F29" s="84">
        <f>F30+F40+F41</f>
        <v>77062.099999999991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439</v>
      </c>
      <c r="M29" s="84">
        <f>M30+M40+M41</f>
        <v>28051.599999999999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767</v>
      </c>
      <c r="T29" s="84">
        <f>T30+T40+T41</f>
        <v>49010.499999999993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1206</v>
      </c>
      <c r="F30" s="85">
        <v>77062.099999999991</v>
      </c>
      <c r="G30" s="43"/>
      <c r="H30" s="202"/>
      <c r="I30" s="42" t="s">
        <v>44</v>
      </c>
      <c r="J30" s="55">
        <v>15</v>
      </c>
      <c r="K30" s="54" t="s">
        <v>9</v>
      </c>
      <c r="L30" s="78">
        <v>439</v>
      </c>
      <c r="M30" s="85">
        <v>28051.599999999999</v>
      </c>
      <c r="N30" s="43"/>
      <c r="O30" s="202"/>
      <c r="P30" s="42" t="s">
        <v>44</v>
      </c>
      <c r="Q30" s="55">
        <v>15</v>
      </c>
      <c r="R30" s="54" t="s">
        <v>9</v>
      </c>
      <c r="S30" s="78">
        <v>767</v>
      </c>
      <c r="T30" s="85">
        <v>49010.499999999993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79</v>
      </c>
      <c r="F42" s="84">
        <f>F43+F47</f>
        <v>2595.9999999999982</v>
      </c>
      <c r="H42" s="196" t="s">
        <v>26</v>
      </c>
      <c r="I42" s="48" t="s">
        <v>29</v>
      </c>
      <c r="J42" s="55">
        <v>26</v>
      </c>
      <c r="K42" s="53"/>
      <c r="L42" s="87">
        <f>L43+L47</f>
        <v>29</v>
      </c>
      <c r="M42" s="84">
        <f>M43+M47</f>
        <v>953</v>
      </c>
      <c r="O42" s="196" t="s">
        <v>26</v>
      </c>
      <c r="P42" s="48" t="s">
        <v>29</v>
      </c>
      <c r="Q42" s="55">
        <v>26</v>
      </c>
      <c r="R42" s="53"/>
      <c r="S42" s="87">
        <f>S43+S47</f>
        <v>50</v>
      </c>
      <c r="T42" s="84">
        <f>T43+T47</f>
        <v>1642.9999999999982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79</v>
      </c>
      <c r="F43" s="85">
        <v>2595.9999999999982</v>
      </c>
      <c r="H43" s="197"/>
      <c r="I43" s="42" t="s">
        <v>44</v>
      </c>
      <c r="J43" s="55">
        <v>27</v>
      </c>
      <c r="K43" s="53"/>
      <c r="L43" s="78">
        <v>29</v>
      </c>
      <c r="M43" s="85">
        <v>953</v>
      </c>
      <c r="O43" s="197"/>
      <c r="P43" s="42" t="s">
        <v>44</v>
      </c>
      <c r="Q43" s="55">
        <v>27</v>
      </c>
      <c r="R43" s="53"/>
      <c r="S43" s="78">
        <v>50</v>
      </c>
      <c r="T43" s="85">
        <v>1642.9999999999982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2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452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358</v>
      </c>
      <c r="B7" s="214"/>
      <c r="C7" s="214"/>
      <c r="D7" s="214"/>
      <c r="E7" s="214"/>
      <c r="F7" s="214"/>
      <c r="H7" s="214" t="s">
        <v>358</v>
      </c>
      <c r="I7" s="214"/>
      <c r="J7" s="214"/>
      <c r="K7" s="214"/>
      <c r="L7" s="214"/>
      <c r="M7" s="214"/>
      <c r="O7" s="214" t="s">
        <v>358</v>
      </c>
      <c r="P7" s="214"/>
      <c r="Q7" s="214"/>
      <c r="R7" s="214"/>
      <c r="S7" s="214"/>
      <c r="T7" s="214"/>
      <c r="U7" s="89"/>
      <c r="V7" s="89"/>
    </row>
    <row r="8" spans="1:22" s="25" customFormat="1" ht="21" customHeight="1" x14ac:dyDescent="0.2">
      <c r="A8" s="207" t="s">
        <v>0</v>
      </c>
      <c r="B8" s="207"/>
      <c r="C8" s="207"/>
      <c r="D8" s="207"/>
      <c r="E8" s="207"/>
      <c r="F8" s="207"/>
      <c r="G8" s="26"/>
      <c r="H8" s="207" t="s">
        <v>0</v>
      </c>
      <c r="I8" s="207"/>
      <c r="J8" s="207"/>
      <c r="K8" s="207"/>
      <c r="L8" s="207"/>
      <c r="M8" s="207"/>
      <c r="N8" s="26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102972.2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52199.799999999996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50772.4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400</v>
      </c>
      <c r="F19" s="84">
        <f>F20+F21</f>
        <v>146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203</v>
      </c>
      <c r="M19" s="84">
        <f>M20+M21</f>
        <v>74.099999999999994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197</v>
      </c>
      <c r="T19" s="84">
        <f>T20+T21</f>
        <v>71.900000000000006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400</v>
      </c>
      <c r="F21" s="85">
        <v>146</v>
      </c>
      <c r="H21" s="202"/>
      <c r="I21" s="39" t="s">
        <v>36</v>
      </c>
      <c r="J21" s="131">
        <v>7</v>
      </c>
      <c r="K21" s="53"/>
      <c r="L21" s="78">
        <v>203</v>
      </c>
      <c r="M21" s="85">
        <v>74.099999999999994</v>
      </c>
      <c r="O21" s="202"/>
      <c r="P21" s="39" t="s">
        <v>36</v>
      </c>
      <c r="Q21" s="131">
        <v>7</v>
      </c>
      <c r="R21" s="53"/>
      <c r="S21" s="78">
        <v>197</v>
      </c>
      <c r="T21" s="85">
        <v>71.900000000000006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G22" s="40"/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102826.2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52125.7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50700.5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102826.2</v>
      </c>
      <c r="H26" s="202"/>
      <c r="I26" s="36" t="s">
        <v>35</v>
      </c>
      <c r="J26" s="131">
        <v>12</v>
      </c>
      <c r="K26" s="53"/>
      <c r="L26" s="78">
        <v>0</v>
      </c>
      <c r="M26" s="85">
        <v>52125.7</v>
      </c>
      <c r="O26" s="202"/>
      <c r="P26" s="36" t="s">
        <v>35</v>
      </c>
      <c r="Q26" s="131">
        <v>12</v>
      </c>
      <c r="R26" s="53"/>
      <c r="S26" s="78">
        <v>0</v>
      </c>
      <c r="T26" s="85">
        <v>50700.5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24"/>
  <sheetViews>
    <sheetView zoomScale="80" zoomScaleNormal="80" workbookViewId="0">
      <selection activeCell="C79" sqref="C79"/>
    </sheetView>
  </sheetViews>
  <sheetFormatPr defaultRowHeight="12.75" x14ac:dyDescent="0.2"/>
  <cols>
    <col min="1" max="1" width="11" customWidth="1"/>
    <col min="2" max="2" width="7.85546875" customWidth="1"/>
    <col min="3" max="3" width="74.85546875" customWidth="1"/>
    <col min="4" max="4" width="15.5703125" customWidth="1"/>
    <col min="5" max="13" width="13.7109375" customWidth="1"/>
    <col min="14" max="14" width="17.28515625" customWidth="1"/>
    <col min="15" max="29" width="13.7109375" customWidth="1"/>
    <col min="30" max="30" width="12.7109375" bestFit="1" customWidth="1"/>
    <col min="31" max="31" width="13.5703125" customWidth="1"/>
    <col min="32" max="32" width="14.42578125" customWidth="1"/>
    <col min="33" max="33" width="13.7109375" customWidth="1"/>
    <col min="34" max="34" width="12.140625" customWidth="1"/>
    <col min="35" max="35" width="12.7109375" customWidth="1"/>
    <col min="36" max="36" width="11.7109375" bestFit="1" customWidth="1"/>
    <col min="37" max="39" width="10.28515625" bestFit="1" customWidth="1"/>
    <col min="40" max="40" width="11.7109375" bestFit="1" customWidth="1"/>
    <col min="41" max="41" width="12.28515625" customWidth="1"/>
    <col min="42" max="44" width="11.7109375" bestFit="1" customWidth="1"/>
    <col min="45" max="45" width="13.7109375" customWidth="1"/>
    <col min="46" max="46" width="14.7109375" customWidth="1"/>
    <col min="47" max="47" width="12.28515625" customWidth="1"/>
    <col min="48" max="48" width="13" customWidth="1"/>
    <col min="49" max="49" width="12.140625" customWidth="1"/>
    <col min="50" max="50" width="12.42578125" customWidth="1"/>
    <col min="51" max="51" width="13" customWidth="1"/>
    <col min="52" max="53" width="11.7109375" bestFit="1" customWidth="1"/>
    <col min="54" max="54" width="13.28515625" customWidth="1"/>
    <col min="55" max="55" width="13.85546875" customWidth="1"/>
  </cols>
  <sheetData>
    <row r="1" spans="1:55" x14ac:dyDescent="0.2">
      <c r="D1">
        <v>12</v>
      </c>
      <c r="E1">
        <v>13</v>
      </c>
      <c r="F1">
        <v>14</v>
      </c>
      <c r="G1">
        <v>15</v>
      </c>
      <c r="H1">
        <v>16</v>
      </c>
      <c r="I1">
        <v>17</v>
      </c>
      <c r="J1">
        <v>18</v>
      </c>
      <c r="K1">
        <v>19</v>
      </c>
      <c r="L1">
        <v>20</v>
      </c>
      <c r="M1">
        <v>21</v>
      </c>
      <c r="N1">
        <v>22</v>
      </c>
      <c r="O1">
        <v>23</v>
      </c>
      <c r="P1">
        <v>24</v>
      </c>
      <c r="Q1">
        <v>25</v>
      </c>
      <c r="R1">
        <v>26</v>
      </c>
      <c r="S1">
        <v>27</v>
      </c>
      <c r="T1">
        <v>28</v>
      </c>
      <c r="U1">
        <v>29</v>
      </c>
      <c r="V1">
        <v>30</v>
      </c>
      <c r="W1">
        <v>31</v>
      </c>
      <c r="X1">
        <v>32</v>
      </c>
      <c r="Y1">
        <v>33</v>
      </c>
      <c r="Z1">
        <v>34</v>
      </c>
      <c r="AA1">
        <v>35</v>
      </c>
      <c r="AB1">
        <v>36</v>
      </c>
      <c r="AC1">
        <v>37</v>
      </c>
      <c r="AD1">
        <v>12</v>
      </c>
      <c r="AE1">
        <v>13</v>
      </c>
      <c r="AF1">
        <v>14</v>
      </c>
      <c r="AG1">
        <v>15</v>
      </c>
      <c r="AH1">
        <v>16</v>
      </c>
      <c r="AI1">
        <v>17</v>
      </c>
      <c r="AJ1">
        <v>18</v>
      </c>
      <c r="AK1">
        <v>19</v>
      </c>
      <c r="AL1">
        <v>20</v>
      </c>
      <c r="AM1">
        <v>21</v>
      </c>
      <c r="AN1">
        <v>22</v>
      </c>
      <c r="AO1">
        <v>23</v>
      </c>
      <c r="AP1">
        <v>24</v>
      </c>
      <c r="AQ1">
        <v>25</v>
      </c>
      <c r="AR1">
        <v>26</v>
      </c>
      <c r="AS1">
        <v>27</v>
      </c>
      <c r="AT1">
        <v>28</v>
      </c>
      <c r="AU1">
        <v>29</v>
      </c>
      <c r="AV1">
        <v>30</v>
      </c>
      <c r="AW1">
        <v>31</v>
      </c>
      <c r="AX1">
        <v>32</v>
      </c>
      <c r="AY1">
        <v>33</v>
      </c>
      <c r="AZ1">
        <v>34</v>
      </c>
      <c r="BA1">
        <v>35</v>
      </c>
      <c r="BB1">
        <v>36</v>
      </c>
      <c r="BC1">
        <v>37</v>
      </c>
    </row>
    <row r="2" spans="1:55" ht="20.25" x14ac:dyDescent="0.3">
      <c r="D2" s="219" t="s">
        <v>50</v>
      </c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20" t="s">
        <v>155</v>
      </c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</row>
    <row r="3" spans="1:55" s="29" customFormat="1" ht="160.5" customHeight="1" x14ac:dyDescent="0.2">
      <c r="A3" s="16" t="s">
        <v>38</v>
      </c>
      <c r="B3" s="64"/>
      <c r="C3" s="64"/>
      <c r="D3" s="65" t="s">
        <v>167</v>
      </c>
      <c r="E3" s="65" t="s">
        <v>10</v>
      </c>
      <c r="F3" s="65" t="s">
        <v>11</v>
      </c>
      <c r="G3" s="66" t="s">
        <v>30</v>
      </c>
      <c r="H3" s="65" t="s">
        <v>35</v>
      </c>
      <c r="I3" s="67" t="s">
        <v>36</v>
      </c>
      <c r="J3" s="66" t="s">
        <v>31</v>
      </c>
      <c r="K3" s="65" t="s">
        <v>35</v>
      </c>
      <c r="L3" s="67" t="s">
        <v>37</v>
      </c>
      <c r="M3" s="66" t="s">
        <v>28</v>
      </c>
      <c r="N3" s="65" t="s">
        <v>35</v>
      </c>
      <c r="O3" s="67" t="s">
        <v>36</v>
      </c>
      <c r="P3" s="65" t="s">
        <v>27</v>
      </c>
      <c r="Q3" s="68" t="s">
        <v>51</v>
      </c>
      <c r="R3" s="217" t="s">
        <v>14</v>
      </c>
      <c r="S3" s="218"/>
      <c r="T3" s="65" t="s">
        <v>41</v>
      </c>
      <c r="U3" s="69" t="s">
        <v>42</v>
      </c>
      <c r="V3" s="69" t="s">
        <v>47</v>
      </c>
      <c r="W3" s="69" t="s">
        <v>48</v>
      </c>
      <c r="X3" s="70" t="s">
        <v>13</v>
      </c>
      <c r="Y3" s="71" t="s">
        <v>37</v>
      </c>
      <c r="Z3" s="72" t="s">
        <v>29</v>
      </c>
      <c r="AA3" s="68" t="s">
        <v>51</v>
      </c>
      <c r="AB3" s="65" t="s">
        <v>41</v>
      </c>
      <c r="AC3" s="71" t="s">
        <v>37</v>
      </c>
      <c r="AD3" s="70" t="s">
        <v>168</v>
      </c>
      <c r="AE3" s="65" t="s">
        <v>10</v>
      </c>
      <c r="AF3" s="65" t="s">
        <v>11</v>
      </c>
      <c r="AG3" s="66" t="s">
        <v>30</v>
      </c>
      <c r="AH3" s="65" t="s">
        <v>35</v>
      </c>
      <c r="AI3" s="67" t="s">
        <v>36</v>
      </c>
      <c r="AJ3" s="66" t="s">
        <v>31</v>
      </c>
      <c r="AK3" s="65" t="s">
        <v>35</v>
      </c>
      <c r="AL3" s="67" t="s">
        <v>37</v>
      </c>
      <c r="AM3" s="66" t="s">
        <v>28</v>
      </c>
      <c r="AN3" s="65" t="s">
        <v>35</v>
      </c>
      <c r="AO3" s="67" t="s">
        <v>36</v>
      </c>
      <c r="AP3" s="65" t="s">
        <v>27</v>
      </c>
      <c r="AQ3" s="68" t="s">
        <v>51</v>
      </c>
      <c r="AR3" s="217" t="s">
        <v>14</v>
      </c>
      <c r="AS3" s="218"/>
      <c r="AT3" s="65" t="s">
        <v>41</v>
      </c>
      <c r="AU3" s="69" t="s">
        <v>42</v>
      </c>
      <c r="AV3" s="69" t="s">
        <v>47</v>
      </c>
      <c r="AW3" s="69" t="s">
        <v>48</v>
      </c>
      <c r="AX3" s="70" t="s">
        <v>13</v>
      </c>
      <c r="AY3" s="71" t="s">
        <v>37</v>
      </c>
      <c r="AZ3" s="72" t="s">
        <v>29</v>
      </c>
      <c r="BA3" s="68" t="s">
        <v>51</v>
      </c>
      <c r="BB3" s="65" t="s">
        <v>41</v>
      </c>
      <c r="BC3" s="71" t="s">
        <v>37</v>
      </c>
    </row>
    <row r="4" spans="1:55" x14ac:dyDescent="0.2">
      <c r="A4" s="15">
        <v>1</v>
      </c>
      <c r="B4" s="103" t="s">
        <v>52</v>
      </c>
      <c r="C4" s="100" t="e">
        <f ca="1">INDIRECT($B4&amp;"!A6")</f>
        <v>#REF!</v>
      </c>
      <c r="D4" s="73" t="e">
        <f t="shared" ref="D4:M13" ca="1" si="0">INDIRECT($B4&amp;"!M"&amp;D$1+1)</f>
        <v>#REF!</v>
      </c>
      <c r="E4" s="63" t="e">
        <f t="shared" ca="1" si="0"/>
        <v>#REF!</v>
      </c>
      <c r="F4" s="63" t="e">
        <f t="shared" ca="1" si="0"/>
        <v>#REF!</v>
      </c>
      <c r="G4" s="63" t="e">
        <f t="shared" ca="1" si="0"/>
        <v>#REF!</v>
      </c>
      <c r="H4" s="63" t="e">
        <f t="shared" ca="1" si="0"/>
        <v>#REF!</v>
      </c>
      <c r="I4" s="63" t="e">
        <f t="shared" ca="1" si="0"/>
        <v>#REF!</v>
      </c>
      <c r="J4" s="63" t="e">
        <f t="shared" ca="1" si="0"/>
        <v>#REF!</v>
      </c>
      <c r="K4" s="63" t="e">
        <f t="shared" ca="1" si="0"/>
        <v>#REF!</v>
      </c>
      <c r="L4" s="63" t="e">
        <f t="shared" ca="1" si="0"/>
        <v>#REF!</v>
      </c>
      <c r="M4" s="63" t="e">
        <f t="shared" ca="1" si="0"/>
        <v>#REF!</v>
      </c>
      <c r="N4" s="63" t="e">
        <f t="shared" ref="N4:Y13" ca="1" si="1">INDIRECT($B4&amp;"!M"&amp;N$1+1)</f>
        <v>#REF!</v>
      </c>
      <c r="O4" s="63" t="e">
        <f t="shared" ca="1" si="1"/>
        <v>#REF!</v>
      </c>
      <c r="P4" s="63" t="e">
        <f t="shared" ca="1" si="1"/>
        <v>#REF!</v>
      </c>
      <c r="Q4" s="63" t="e">
        <f t="shared" ca="1" si="1"/>
        <v>#REF!</v>
      </c>
      <c r="R4" s="63" t="e">
        <f t="shared" ca="1" si="1"/>
        <v>#REF!</v>
      </c>
      <c r="S4" s="63" t="e">
        <f t="shared" ca="1" si="1"/>
        <v>#REF!</v>
      </c>
      <c r="T4" s="63" t="e">
        <f t="shared" ca="1" si="1"/>
        <v>#REF!</v>
      </c>
      <c r="U4" s="63" t="e">
        <f t="shared" ca="1" si="1"/>
        <v>#REF!</v>
      </c>
      <c r="V4" s="63" t="e">
        <f t="shared" ca="1" si="1"/>
        <v>#REF!</v>
      </c>
      <c r="W4" s="63" t="e">
        <f t="shared" ca="1" si="1"/>
        <v>#REF!</v>
      </c>
      <c r="X4" s="63" t="e">
        <f t="shared" ca="1" si="1"/>
        <v>#REF!</v>
      </c>
      <c r="Y4" s="63" t="e">
        <f t="shared" ca="1" si="1"/>
        <v>#REF!</v>
      </c>
      <c r="Z4" s="63" t="e">
        <f t="shared" ref="Z4:Z34" ca="1" si="2">INDIRECT($B4&amp;"!M"&amp;N$1+1)</f>
        <v>#REF!</v>
      </c>
      <c r="AA4" s="63" t="e">
        <f t="shared" ref="AA4:AC22" ca="1" si="3">INDIRECT($B4&amp;"!M"&amp;AA$1+1)</f>
        <v>#REF!</v>
      </c>
      <c r="AB4" s="63" t="e">
        <f t="shared" ca="1" si="3"/>
        <v>#REF!</v>
      </c>
      <c r="AC4" s="63" t="e">
        <f t="shared" ca="1" si="3"/>
        <v>#REF!</v>
      </c>
      <c r="AD4" s="73" t="e">
        <f t="shared" ref="AD4:AM13" ca="1" si="4">INDIRECT($B4&amp;"!T"&amp;AD$1+1)</f>
        <v>#REF!</v>
      </c>
      <c r="AE4" s="63" t="e">
        <f t="shared" ca="1" si="4"/>
        <v>#REF!</v>
      </c>
      <c r="AF4" s="63" t="e">
        <f t="shared" ca="1" si="4"/>
        <v>#REF!</v>
      </c>
      <c r="AG4" s="63" t="e">
        <f t="shared" ca="1" si="4"/>
        <v>#REF!</v>
      </c>
      <c r="AH4" s="63" t="e">
        <f t="shared" ca="1" si="4"/>
        <v>#REF!</v>
      </c>
      <c r="AI4" s="63" t="e">
        <f t="shared" ca="1" si="4"/>
        <v>#REF!</v>
      </c>
      <c r="AJ4" s="63" t="e">
        <f t="shared" ca="1" si="4"/>
        <v>#REF!</v>
      </c>
      <c r="AK4" s="63" t="e">
        <f t="shared" ca="1" si="4"/>
        <v>#REF!</v>
      </c>
      <c r="AL4" s="63" t="e">
        <f t="shared" ca="1" si="4"/>
        <v>#REF!</v>
      </c>
      <c r="AM4" s="63" t="e">
        <f t="shared" ca="1" si="4"/>
        <v>#REF!</v>
      </c>
      <c r="AN4" s="63" t="e">
        <f t="shared" ref="AN4:AN34" ca="1" si="5">INDIRECT($B4&amp;"!T"&amp;T$1+1)</f>
        <v>#REF!</v>
      </c>
      <c r="AO4" s="63" t="e">
        <f t="shared" ref="AO4:BC13" ca="1" si="6">INDIRECT($B4&amp;"!T"&amp;AO$1+1)</f>
        <v>#REF!</v>
      </c>
      <c r="AP4" s="63" t="e">
        <f t="shared" ca="1" si="6"/>
        <v>#REF!</v>
      </c>
      <c r="AQ4" s="63" t="e">
        <f t="shared" ca="1" si="6"/>
        <v>#REF!</v>
      </c>
      <c r="AR4" s="63" t="e">
        <f t="shared" ca="1" si="6"/>
        <v>#REF!</v>
      </c>
      <c r="AS4" s="63" t="e">
        <f t="shared" ca="1" si="6"/>
        <v>#REF!</v>
      </c>
      <c r="AT4" s="63" t="e">
        <f t="shared" ca="1" si="6"/>
        <v>#REF!</v>
      </c>
      <c r="AU4" s="63" t="e">
        <f t="shared" ca="1" si="6"/>
        <v>#REF!</v>
      </c>
      <c r="AV4" s="63" t="e">
        <f t="shared" ca="1" si="6"/>
        <v>#REF!</v>
      </c>
      <c r="AW4" s="63" t="e">
        <f t="shared" ca="1" si="6"/>
        <v>#REF!</v>
      </c>
      <c r="AX4" s="63" t="e">
        <f t="shared" ca="1" si="6"/>
        <v>#REF!</v>
      </c>
      <c r="AY4" s="63" t="e">
        <f t="shared" ca="1" si="6"/>
        <v>#REF!</v>
      </c>
      <c r="AZ4" s="63" t="e">
        <f t="shared" ca="1" si="6"/>
        <v>#REF!</v>
      </c>
      <c r="BA4" s="63" t="e">
        <f t="shared" ca="1" si="6"/>
        <v>#REF!</v>
      </c>
      <c r="BB4" s="63" t="e">
        <f t="shared" ca="1" si="6"/>
        <v>#REF!</v>
      </c>
      <c r="BC4" s="63" t="e">
        <f t="shared" ca="1" si="6"/>
        <v>#REF!</v>
      </c>
    </row>
    <row r="5" spans="1:55" x14ac:dyDescent="0.2">
      <c r="A5" s="15">
        <v>4</v>
      </c>
      <c r="B5" s="103" t="s">
        <v>53</v>
      </c>
      <c r="C5" s="100" t="str">
        <f t="shared" ref="C5:C67" ca="1" si="7">INDIRECT($B5&amp;"!A6")</f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" s="73" t="str">
        <f t="shared" ca="1" si="0"/>
        <v>5</v>
      </c>
      <c r="E5" s="63">
        <f t="shared" ca="1" si="0"/>
        <v>155608</v>
      </c>
      <c r="F5" s="63">
        <f t="shared" ca="1" si="0"/>
        <v>0</v>
      </c>
      <c r="G5" s="63">
        <f t="shared" ca="1" si="0"/>
        <v>0</v>
      </c>
      <c r="H5" s="63">
        <f t="shared" ca="1" si="0"/>
        <v>0</v>
      </c>
      <c r="I5" s="63">
        <f t="shared" ca="1" si="0"/>
        <v>0</v>
      </c>
      <c r="J5" s="63">
        <f t="shared" ca="1" si="0"/>
        <v>62424.5</v>
      </c>
      <c r="K5" s="63">
        <f t="shared" ca="1" si="0"/>
        <v>46532.3</v>
      </c>
      <c r="L5" s="63">
        <f t="shared" ca="1" si="0"/>
        <v>15892.2</v>
      </c>
      <c r="M5" s="63">
        <f t="shared" ca="1" si="0"/>
        <v>6220.3</v>
      </c>
      <c r="N5" s="63">
        <f t="shared" ca="1" si="1"/>
        <v>6220.3</v>
      </c>
      <c r="O5" s="63">
        <f t="shared" ca="1" si="1"/>
        <v>0</v>
      </c>
      <c r="P5" s="63">
        <f t="shared" ca="1" si="1"/>
        <v>62386.3</v>
      </c>
      <c r="Q5" s="63">
        <f t="shared" ca="1" si="1"/>
        <v>28132.799999999999</v>
      </c>
      <c r="R5" s="63">
        <f t="shared" ca="1" si="1"/>
        <v>34253.5</v>
      </c>
      <c r="S5" s="63">
        <f t="shared" ca="1" si="1"/>
        <v>0</v>
      </c>
      <c r="T5" s="63">
        <f t="shared" ca="1" si="1"/>
        <v>0</v>
      </c>
      <c r="U5" s="63">
        <f t="shared" ca="1" si="1"/>
        <v>0</v>
      </c>
      <c r="V5" s="63">
        <f t="shared" ca="1" si="1"/>
        <v>0</v>
      </c>
      <c r="W5" s="63">
        <f t="shared" ca="1" si="1"/>
        <v>0</v>
      </c>
      <c r="X5" s="63">
        <f t="shared" ca="1" si="1"/>
        <v>0</v>
      </c>
      <c r="Y5" s="63">
        <f t="shared" ca="1" si="1"/>
        <v>0</v>
      </c>
      <c r="Z5" s="63">
        <f t="shared" ca="1" si="2"/>
        <v>6220.3</v>
      </c>
      <c r="AA5" s="63">
        <f t="shared" ca="1" si="3"/>
        <v>0</v>
      </c>
      <c r="AB5" s="63">
        <f t="shared" ca="1" si="3"/>
        <v>0</v>
      </c>
      <c r="AC5" s="63">
        <f t="shared" ca="1" si="3"/>
        <v>0</v>
      </c>
      <c r="AD5" s="73" t="str">
        <f t="shared" ca="1" si="4"/>
        <v>5</v>
      </c>
      <c r="AE5" s="63">
        <f t="shared" ca="1" si="4"/>
        <v>169785.5</v>
      </c>
      <c r="AF5" s="63">
        <f t="shared" ca="1" si="4"/>
        <v>0</v>
      </c>
      <c r="AG5" s="63">
        <f t="shared" ca="1" si="4"/>
        <v>0</v>
      </c>
      <c r="AH5" s="63">
        <f t="shared" ca="1" si="4"/>
        <v>0</v>
      </c>
      <c r="AI5" s="63">
        <f t="shared" ca="1" si="4"/>
        <v>0</v>
      </c>
      <c r="AJ5" s="63">
        <f t="shared" ca="1" si="4"/>
        <v>68106.899999999994</v>
      </c>
      <c r="AK5" s="63">
        <f t="shared" ca="1" si="4"/>
        <v>50768</v>
      </c>
      <c r="AL5" s="63">
        <f t="shared" ca="1" si="4"/>
        <v>17338.899999999998</v>
      </c>
      <c r="AM5" s="63">
        <f t="shared" ca="1" si="4"/>
        <v>6786.8</v>
      </c>
      <c r="AN5" s="63">
        <f t="shared" ca="1" si="5"/>
        <v>0</v>
      </c>
      <c r="AO5" s="63">
        <f t="shared" ca="1" si="6"/>
        <v>0</v>
      </c>
      <c r="AP5" s="63">
        <f t="shared" ca="1" si="6"/>
        <v>68064.099999999991</v>
      </c>
      <c r="AQ5" s="63">
        <f t="shared" ca="1" si="6"/>
        <v>30693.200000000001</v>
      </c>
      <c r="AR5" s="63">
        <f t="shared" ca="1" si="6"/>
        <v>37370.899999999994</v>
      </c>
      <c r="AS5" s="63">
        <f t="shared" ca="1" si="6"/>
        <v>0</v>
      </c>
      <c r="AT5" s="63">
        <f t="shared" ca="1" si="6"/>
        <v>0</v>
      </c>
      <c r="AU5" s="63">
        <f t="shared" ca="1" si="6"/>
        <v>0</v>
      </c>
      <c r="AV5" s="63">
        <f t="shared" ca="1" si="6"/>
        <v>0</v>
      </c>
      <c r="AW5" s="63">
        <f t="shared" ca="1" si="6"/>
        <v>0</v>
      </c>
      <c r="AX5" s="63">
        <f t="shared" ca="1" si="6"/>
        <v>0</v>
      </c>
      <c r="AY5" s="63">
        <f t="shared" ca="1" si="6"/>
        <v>0</v>
      </c>
      <c r="AZ5" s="63">
        <f t="shared" ca="1" si="6"/>
        <v>0</v>
      </c>
      <c r="BA5" s="63">
        <f t="shared" ca="1" si="6"/>
        <v>0</v>
      </c>
      <c r="BB5" s="63">
        <f t="shared" ca="1" si="6"/>
        <v>0</v>
      </c>
      <c r="BC5" s="63">
        <f t="shared" ca="1" si="6"/>
        <v>0</v>
      </c>
    </row>
    <row r="6" spans="1:55" x14ac:dyDescent="0.2">
      <c r="A6" s="15">
        <v>8</v>
      </c>
      <c r="B6" s="103" t="s">
        <v>54</v>
      </c>
      <c r="C6" s="100" t="e">
        <f t="shared" ca="1" si="7"/>
        <v>#REF!</v>
      </c>
      <c r="D6" s="73" t="e">
        <f t="shared" ca="1" si="0"/>
        <v>#REF!</v>
      </c>
      <c r="E6" s="63" t="e">
        <f t="shared" ca="1" si="0"/>
        <v>#REF!</v>
      </c>
      <c r="F6" s="63" t="e">
        <f t="shared" ca="1" si="0"/>
        <v>#REF!</v>
      </c>
      <c r="G6" s="63" t="e">
        <f t="shared" ca="1" si="0"/>
        <v>#REF!</v>
      </c>
      <c r="H6" s="63" t="e">
        <f t="shared" ca="1" si="0"/>
        <v>#REF!</v>
      </c>
      <c r="I6" s="63" t="e">
        <f t="shared" ca="1" si="0"/>
        <v>#REF!</v>
      </c>
      <c r="J6" s="63" t="e">
        <f t="shared" ca="1" si="0"/>
        <v>#REF!</v>
      </c>
      <c r="K6" s="63" t="e">
        <f t="shared" ca="1" si="0"/>
        <v>#REF!</v>
      </c>
      <c r="L6" s="63" t="e">
        <f t="shared" ca="1" si="0"/>
        <v>#REF!</v>
      </c>
      <c r="M6" s="63" t="e">
        <f t="shared" ca="1" si="0"/>
        <v>#REF!</v>
      </c>
      <c r="N6" s="63" t="e">
        <f t="shared" ca="1" si="1"/>
        <v>#REF!</v>
      </c>
      <c r="O6" s="63" t="e">
        <f t="shared" ca="1" si="1"/>
        <v>#REF!</v>
      </c>
      <c r="P6" s="63" t="e">
        <f t="shared" ca="1" si="1"/>
        <v>#REF!</v>
      </c>
      <c r="Q6" s="63" t="e">
        <f t="shared" ca="1" si="1"/>
        <v>#REF!</v>
      </c>
      <c r="R6" s="63" t="e">
        <f t="shared" ca="1" si="1"/>
        <v>#REF!</v>
      </c>
      <c r="S6" s="63" t="e">
        <f t="shared" ca="1" si="1"/>
        <v>#REF!</v>
      </c>
      <c r="T6" s="63" t="e">
        <f t="shared" ca="1" si="1"/>
        <v>#REF!</v>
      </c>
      <c r="U6" s="63" t="e">
        <f t="shared" ca="1" si="1"/>
        <v>#REF!</v>
      </c>
      <c r="V6" s="63" t="e">
        <f t="shared" ca="1" si="1"/>
        <v>#REF!</v>
      </c>
      <c r="W6" s="63" t="e">
        <f t="shared" ca="1" si="1"/>
        <v>#REF!</v>
      </c>
      <c r="X6" s="63" t="e">
        <f t="shared" ca="1" si="1"/>
        <v>#REF!</v>
      </c>
      <c r="Y6" s="63" t="e">
        <f t="shared" ca="1" si="1"/>
        <v>#REF!</v>
      </c>
      <c r="Z6" s="63" t="e">
        <f t="shared" ca="1" si="2"/>
        <v>#REF!</v>
      </c>
      <c r="AA6" s="63" t="e">
        <f t="shared" ca="1" si="3"/>
        <v>#REF!</v>
      </c>
      <c r="AB6" s="63" t="e">
        <f t="shared" ca="1" si="3"/>
        <v>#REF!</v>
      </c>
      <c r="AC6" s="63" t="e">
        <f t="shared" ca="1" si="3"/>
        <v>#REF!</v>
      </c>
      <c r="AD6" s="73" t="e">
        <f t="shared" ca="1" si="4"/>
        <v>#REF!</v>
      </c>
      <c r="AE6" s="63" t="e">
        <f t="shared" ca="1" si="4"/>
        <v>#REF!</v>
      </c>
      <c r="AF6" s="63" t="e">
        <f t="shared" ca="1" si="4"/>
        <v>#REF!</v>
      </c>
      <c r="AG6" s="63" t="e">
        <f t="shared" ca="1" si="4"/>
        <v>#REF!</v>
      </c>
      <c r="AH6" s="63" t="e">
        <f t="shared" ca="1" si="4"/>
        <v>#REF!</v>
      </c>
      <c r="AI6" s="63" t="e">
        <f t="shared" ca="1" si="4"/>
        <v>#REF!</v>
      </c>
      <c r="AJ6" s="63" t="e">
        <f t="shared" ca="1" si="4"/>
        <v>#REF!</v>
      </c>
      <c r="AK6" s="63" t="e">
        <f t="shared" ca="1" si="4"/>
        <v>#REF!</v>
      </c>
      <c r="AL6" s="63" t="e">
        <f t="shared" ca="1" si="4"/>
        <v>#REF!</v>
      </c>
      <c r="AM6" s="63" t="e">
        <f t="shared" ca="1" si="4"/>
        <v>#REF!</v>
      </c>
      <c r="AN6" s="63" t="e">
        <f t="shared" ca="1" si="5"/>
        <v>#REF!</v>
      </c>
      <c r="AO6" s="63" t="e">
        <f t="shared" ca="1" si="6"/>
        <v>#REF!</v>
      </c>
      <c r="AP6" s="63" t="e">
        <f t="shared" ca="1" si="6"/>
        <v>#REF!</v>
      </c>
      <c r="AQ6" s="63" t="e">
        <f t="shared" ca="1" si="6"/>
        <v>#REF!</v>
      </c>
      <c r="AR6" s="63" t="e">
        <f t="shared" ca="1" si="6"/>
        <v>#REF!</v>
      </c>
      <c r="AS6" s="63" t="e">
        <f t="shared" ca="1" si="6"/>
        <v>#REF!</v>
      </c>
      <c r="AT6" s="63" t="e">
        <f t="shared" ca="1" si="6"/>
        <v>#REF!</v>
      </c>
      <c r="AU6" s="63" t="e">
        <f t="shared" ca="1" si="6"/>
        <v>#REF!</v>
      </c>
      <c r="AV6" s="63" t="e">
        <f t="shared" ca="1" si="6"/>
        <v>#REF!</v>
      </c>
      <c r="AW6" s="63" t="e">
        <f t="shared" ca="1" si="6"/>
        <v>#REF!</v>
      </c>
      <c r="AX6" s="63" t="e">
        <f t="shared" ca="1" si="6"/>
        <v>#REF!</v>
      </c>
      <c r="AY6" s="63" t="e">
        <f t="shared" ca="1" si="6"/>
        <v>#REF!</v>
      </c>
      <c r="AZ6" s="63" t="e">
        <f t="shared" ca="1" si="6"/>
        <v>#REF!</v>
      </c>
      <c r="BA6" s="63" t="e">
        <f t="shared" ca="1" si="6"/>
        <v>#REF!</v>
      </c>
      <c r="BB6" s="63" t="e">
        <f t="shared" ca="1" si="6"/>
        <v>#REF!</v>
      </c>
      <c r="BC6" s="63" t="e">
        <f t="shared" ca="1" si="6"/>
        <v>#REF!</v>
      </c>
    </row>
    <row r="7" spans="1:55" x14ac:dyDescent="0.2">
      <c r="A7" s="15">
        <v>10</v>
      </c>
      <c r="B7" s="103" t="s">
        <v>55</v>
      </c>
      <c r="C7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" s="73" t="str">
        <f t="shared" ca="1" si="0"/>
        <v>5</v>
      </c>
      <c r="E7" s="63">
        <f t="shared" ca="1" si="0"/>
        <v>187473.5</v>
      </c>
      <c r="F7" s="63">
        <f t="shared" ca="1" si="0"/>
        <v>0</v>
      </c>
      <c r="G7" s="63">
        <f t="shared" ca="1" si="0"/>
        <v>0</v>
      </c>
      <c r="H7" s="63">
        <f t="shared" ca="1" si="0"/>
        <v>0</v>
      </c>
      <c r="I7" s="63">
        <f t="shared" ca="1" si="0"/>
        <v>0</v>
      </c>
      <c r="J7" s="63">
        <f t="shared" ca="1" si="0"/>
        <v>80082</v>
      </c>
      <c r="K7" s="63">
        <f t="shared" ca="1" si="0"/>
        <v>68068.7</v>
      </c>
      <c r="L7" s="63">
        <f t="shared" ca="1" si="0"/>
        <v>12013.3</v>
      </c>
      <c r="M7" s="63">
        <f t="shared" ca="1" si="0"/>
        <v>15260.1</v>
      </c>
      <c r="N7" s="63">
        <f t="shared" ca="1" si="1"/>
        <v>15260.1</v>
      </c>
      <c r="O7" s="63">
        <f t="shared" ca="1" si="1"/>
        <v>0</v>
      </c>
      <c r="P7" s="63">
        <f t="shared" ca="1" si="1"/>
        <v>67227.100000000006</v>
      </c>
      <c r="Q7" s="63">
        <f t="shared" ca="1" si="1"/>
        <v>41678.6</v>
      </c>
      <c r="R7" s="63">
        <f t="shared" ca="1" si="1"/>
        <v>25548.5</v>
      </c>
      <c r="S7" s="63">
        <f t="shared" ca="1" si="1"/>
        <v>0</v>
      </c>
      <c r="T7" s="63">
        <f t="shared" ca="1" si="1"/>
        <v>0</v>
      </c>
      <c r="U7" s="63">
        <f t="shared" ca="1" si="1"/>
        <v>0</v>
      </c>
      <c r="V7" s="63">
        <f t="shared" ca="1" si="1"/>
        <v>0</v>
      </c>
      <c r="W7" s="63">
        <f t="shared" ca="1" si="1"/>
        <v>0</v>
      </c>
      <c r="X7" s="63">
        <f t="shared" ca="1" si="1"/>
        <v>0</v>
      </c>
      <c r="Y7" s="63">
        <f t="shared" ca="1" si="1"/>
        <v>0</v>
      </c>
      <c r="Z7" s="63">
        <f t="shared" ca="1" si="2"/>
        <v>15260.1</v>
      </c>
      <c r="AA7" s="63">
        <f t="shared" ca="1" si="3"/>
        <v>0</v>
      </c>
      <c r="AB7" s="63">
        <f t="shared" ca="1" si="3"/>
        <v>0</v>
      </c>
      <c r="AC7" s="63">
        <f t="shared" ca="1" si="3"/>
        <v>0</v>
      </c>
      <c r="AD7" s="73" t="str">
        <f t="shared" ca="1" si="4"/>
        <v>5</v>
      </c>
      <c r="AE7" s="63">
        <f t="shared" ca="1" si="4"/>
        <v>299065.7</v>
      </c>
      <c r="AF7" s="63">
        <f t="shared" ca="1" si="4"/>
        <v>0</v>
      </c>
      <c r="AG7" s="63">
        <f t="shared" ca="1" si="4"/>
        <v>0</v>
      </c>
      <c r="AH7" s="63">
        <f t="shared" ca="1" si="4"/>
        <v>0</v>
      </c>
      <c r="AI7" s="63">
        <f t="shared" ca="1" si="4"/>
        <v>0</v>
      </c>
      <c r="AJ7" s="63">
        <f t="shared" ca="1" si="4"/>
        <v>127747.6</v>
      </c>
      <c r="AK7" s="63">
        <f t="shared" ca="1" si="4"/>
        <v>108584.2</v>
      </c>
      <c r="AL7" s="63">
        <f t="shared" ca="1" si="4"/>
        <v>19163.400000000001</v>
      </c>
      <c r="AM7" s="63">
        <f t="shared" ca="1" si="4"/>
        <v>24343.700000000004</v>
      </c>
      <c r="AN7" s="63">
        <f t="shared" ca="1" si="5"/>
        <v>0</v>
      </c>
      <c r="AO7" s="63">
        <f t="shared" ca="1" si="6"/>
        <v>0</v>
      </c>
      <c r="AP7" s="63">
        <f t="shared" ca="1" si="6"/>
        <v>107229.7</v>
      </c>
      <c r="AQ7" s="63">
        <f t="shared" ca="1" si="6"/>
        <v>66474.5</v>
      </c>
      <c r="AR7" s="63">
        <f t="shared" ca="1" si="6"/>
        <v>40755.199999999997</v>
      </c>
      <c r="AS7" s="63">
        <f t="shared" ca="1" si="6"/>
        <v>0</v>
      </c>
      <c r="AT7" s="63">
        <f t="shared" ca="1" si="6"/>
        <v>0</v>
      </c>
      <c r="AU7" s="63">
        <f t="shared" ca="1" si="6"/>
        <v>0</v>
      </c>
      <c r="AV7" s="63">
        <f t="shared" ca="1" si="6"/>
        <v>0</v>
      </c>
      <c r="AW7" s="63">
        <f t="shared" ca="1" si="6"/>
        <v>0</v>
      </c>
      <c r="AX7" s="63">
        <f t="shared" ca="1" si="6"/>
        <v>0</v>
      </c>
      <c r="AY7" s="63">
        <f t="shared" ca="1" si="6"/>
        <v>0</v>
      </c>
      <c r="AZ7" s="63">
        <f t="shared" ca="1" si="6"/>
        <v>0</v>
      </c>
      <c r="BA7" s="63">
        <f t="shared" ca="1" si="6"/>
        <v>0</v>
      </c>
      <c r="BB7" s="63">
        <f t="shared" ca="1" si="6"/>
        <v>0</v>
      </c>
      <c r="BC7" s="63">
        <f t="shared" ca="1" si="6"/>
        <v>0</v>
      </c>
    </row>
    <row r="8" spans="1:55" x14ac:dyDescent="0.2">
      <c r="A8" s="15">
        <v>13</v>
      </c>
      <c r="B8" s="103" t="s">
        <v>56</v>
      </c>
      <c r="C8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" s="73" t="str">
        <f t="shared" ca="1" si="0"/>
        <v>5</v>
      </c>
      <c r="E8" s="63">
        <f t="shared" ca="1" si="0"/>
        <v>62925.200000000004</v>
      </c>
      <c r="F8" s="63">
        <f t="shared" ca="1" si="0"/>
        <v>0</v>
      </c>
      <c r="G8" s="63">
        <f t="shared" ca="1" si="0"/>
        <v>0</v>
      </c>
      <c r="H8" s="63">
        <f t="shared" ca="1" si="0"/>
        <v>0</v>
      </c>
      <c r="I8" s="63">
        <f t="shared" ca="1" si="0"/>
        <v>0</v>
      </c>
      <c r="J8" s="63">
        <f t="shared" ca="1" si="0"/>
        <v>25034.9</v>
      </c>
      <c r="K8" s="63">
        <f t="shared" ca="1" si="0"/>
        <v>16125.8</v>
      </c>
      <c r="L8" s="63">
        <f t="shared" ca="1" si="0"/>
        <v>8909.1</v>
      </c>
      <c r="M8" s="63">
        <f t="shared" ca="1" si="0"/>
        <v>4194.6000000000004</v>
      </c>
      <c r="N8" s="63">
        <f t="shared" ca="1" si="1"/>
        <v>4194.6000000000004</v>
      </c>
      <c r="O8" s="63">
        <f t="shared" ca="1" si="1"/>
        <v>0</v>
      </c>
      <c r="P8" s="63">
        <f t="shared" ca="1" si="1"/>
        <v>25144.3</v>
      </c>
      <c r="Q8" s="63">
        <f t="shared" ca="1" si="1"/>
        <v>6506</v>
      </c>
      <c r="R8" s="63">
        <f t="shared" ca="1" si="1"/>
        <v>18638.3</v>
      </c>
      <c r="S8" s="63">
        <f t="shared" ca="1" si="1"/>
        <v>0</v>
      </c>
      <c r="T8" s="63">
        <f t="shared" ca="1" si="1"/>
        <v>0</v>
      </c>
      <c r="U8" s="63">
        <f t="shared" ca="1" si="1"/>
        <v>0</v>
      </c>
      <c r="V8" s="63">
        <f t="shared" ca="1" si="1"/>
        <v>0</v>
      </c>
      <c r="W8" s="63">
        <f t="shared" ca="1" si="1"/>
        <v>0</v>
      </c>
      <c r="X8" s="63">
        <f t="shared" ca="1" si="1"/>
        <v>0</v>
      </c>
      <c r="Y8" s="63">
        <f t="shared" ca="1" si="1"/>
        <v>0</v>
      </c>
      <c r="Z8" s="63">
        <f t="shared" ca="1" si="2"/>
        <v>4194.6000000000004</v>
      </c>
      <c r="AA8" s="63">
        <f t="shared" ca="1" si="3"/>
        <v>0</v>
      </c>
      <c r="AB8" s="63">
        <f t="shared" ca="1" si="3"/>
        <v>0</v>
      </c>
      <c r="AC8" s="63">
        <f t="shared" ca="1" si="3"/>
        <v>0</v>
      </c>
      <c r="AD8" s="73" t="str">
        <f t="shared" ca="1" si="4"/>
        <v>5</v>
      </c>
      <c r="AE8" s="63">
        <f t="shared" ca="1" si="4"/>
        <v>82906.900000000009</v>
      </c>
      <c r="AF8" s="63">
        <f t="shared" ca="1" si="4"/>
        <v>0</v>
      </c>
      <c r="AG8" s="63">
        <f t="shared" ca="1" si="4"/>
        <v>0</v>
      </c>
      <c r="AH8" s="63">
        <f t="shared" ca="1" si="4"/>
        <v>0</v>
      </c>
      <c r="AI8" s="63">
        <f t="shared" ca="1" si="4"/>
        <v>0</v>
      </c>
      <c r="AJ8" s="63">
        <f t="shared" ca="1" si="4"/>
        <v>32991.100000000006</v>
      </c>
      <c r="AK8" s="63">
        <f t="shared" ca="1" si="4"/>
        <v>21250.000000000004</v>
      </c>
      <c r="AL8" s="63">
        <f t="shared" ca="1" si="4"/>
        <v>11741.1</v>
      </c>
      <c r="AM8" s="63">
        <f t="shared" ca="1" si="4"/>
        <v>5527.2999999999993</v>
      </c>
      <c r="AN8" s="63">
        <f t="shared" ca="1" si="5"/>
        <v>0</v>
      </c>
      <c r="AO8" s="63">
        <f t="shared" ca="1" si="6"/>
        <v>0</v>
      </c>
      <c r="AP8" s="63">
        <f t="shared" ca="1" si="6"/>
        <v>33136.699999999997</v>
      </c>
      <c r="AQ8" s="63">
        <f t="shared" ca="1" si="6"/>
        <v>8574.7999999999993</v>
      </c>
      <c r="AR8" s="63">
        <f t="shared" ca="1" si="6"/>
        <v>24561.899999999998</v>
      </c>
      <c r="AS8" s="63">
        <f t="shared" ca="1" si="6"/>
        <v>0</v>
      </c>
      <c r="AT8" s="63">
        <f t="shared" ca="1" si="6"/>
        <v>0</v>
      </c>
      <c r="AU8" s="63">
        <f t="shared" ca="1" si="6"/>
        <v>0</v>
      </c>
      <c r="AV8" s="63">
        <f t="shared" ca="1" si="6"/>
        <v>0</v>
      </c>
      <c r="AW8" s="63">
        <f t="shared" ca="1" si="6"/>
        <v>0</v>
      </c>
      <c r="AX8" s="63">
        <f t="shared" ca="1" si="6"/>
        <v>0</v>
      </c>
      <c r="AY8" s="63">
        <f t="shared" ca="1" si="6"/>
        <v>0</v>
      </c>
      <c r="AZ8" s="63">
        <f t="shared" ca="1" si="6"/>
        <v>0</v>
      </c>
      <c r="BA8" s="63">
        <f t="shared" ca="1" si="6"/>
        <v>0</v>
      </c>
      <c r="BB8" s="63">
        <f t="shared" ca="1" si="6"/>
        <v>0</v>
      </c>
      <c r="BC8" s="63">
        <f t="shared" ca="1" si="6"/>
        <v>0</v>
      </c>
    </row>
    <row r="9" spans="1:55" x14ac:dyDescent="0.2">
      <c r="A9" s="15">
        <v>18</v>
      </c>
      <c r="B9" s="103" t="s">
        <v>57</v>
      </c>
      <c r="C9" s="100" t="e">
        <f t="shared" ca="1" si="7"/>
        <v>#REF!</v>
      </c>
      <c r="D9" s="73" t="e">
        <f t="shared" ca="1" si="0"/>
        <v>#REF!</v>
      </c>
      <c r="E9" s="63" t="e">
        <f t="shared" ca="1" si="0"/>
        <v>#REF!</v>
      </c>
      <c r="F9" s="63" t="e">
        <f t="shared" ca="1" si="0"/>
        <v>#REF!</v>
      </c>
      <c r="G9" s="63" t="e">
        <f t="shared" ca="1" si="0"/>
        <v>#REF!</v>
      </c>
      <c r="H9" s="63" t="e">
        <f t="shared" ca="1" si="0"/>
        <v>#REF!</v>
      </c>
      <c r="I9" s="63" t="e">
        <f t="shared" ca="1" si="0"/>
        <v>#REF!</v>
      </c>
      <c r="J9" s="63" t="e">
        <f t="shared" ca="1" si="0"/>
        <v>#REF!</v>
      </c>
      <c r="K9" s="63" t="e">
        <f t="shared" ca="1" si="0"/>
        <v>#REF!</v>
      </c>
      <c r="L9" s="63" t="e">
        <f t="shared" ca="1" si="0"/>
        <v>#REF!</v>
      </c>
      <c r="M9" s="63" t="e">
        <f t="shared" ca="1" si="0"/>
        <v>#REF!</v>
      </c>
      <c r="N9" s="63" t="e">
        <f t="shared" ca="1" si="1"/>
        <v>#REF!</v>
      </c>
      <c r="O9" s="63" t="e">
        <f t="shared" ca="1" si="1"/>
        <v>#REF!</v>
      </c>
      <c r="P9" s="63" t="e">
        <f t="shared" ca="1" si="1"/>
        <v>#REF!</v>
      </c>
      <c r="Q9" s="63" t="e">
        <f t="shared" ca="1" si="1"/>
        <v>#REF!</v>
      </c>
      <c r="R9" s="63" t="e">
        <f t="shared" ca="1" si="1"/>
        <v>#REF!</v>
      </c>
      <c r="S9" s="63" t="e">
        <f t="shared" ca="1" si="1"/>
        <v>#REF!</v>
      </c>
      <c r="T9" s="63" t="e">
        <f t="shared" ca="1" si="1"/>
        <v>#REF!</v>
      </c>
      <c r="U9" s="63" t="e">
        <f t="shared" ca="1" si="1"/>
        <v>#REF!</v>
      </c>
      <c r="V9" s="63" t="e">
        <f t="shared" ca="1" si="1"/>
        <v>#REF!</v>
      </c>
      <c r="W9" s="63" t="e">
        <f t="shared" ca="1" si="1"/>
        <v>#REF!</v>
      </c>
      <c r="X9" s="63" t="e">
        <f t="shared" ca="1" si="1"/>
        <v>#REF!</v>
      </c>
      <c r="Y9" s="63" t="e">
        <f t="shared" ca="1" si="1"/>
        <v>#REF!</v>
      </c>
      <c r="Z9" s="63" t="e">
        <f t="shared" ca="1" si="2"/>
        <v>#REF!</v>
      </c>
      <c r="AA9" s="63" t="e">
        <f t="shared" ca="1" si="3"/>
        <v>#REF!</v>
      </c>
      <c r="AB9" s="63" t="e">
        <f t="shared" ca="1" si="3"/>
        <v>#REF!</v>
      </c>
      <c r="AC9" s="63" t="e">
        <f t="shared" ca="1" si="3"/>
        <v>#REF!</v>
      </c>
      <c r="AD9" s="73" t="e">
        <f t="shared" ca="1" si="4"/>
        <v>#REF!</v>
      </c>
      <c r="AE9" s="63" t="e">
        <f t="shared" ca="1" si="4"/>
        <v>#REF!</v>
      </c>
      <c r="AF9" s="63" t="e">
        <f t="shared" ca="1" si="4"/>
        <v>#REF!</v>
      </c>
      <c r="AG9" s="63" t="e">
        <f t="shared" ca="1" si="4"/>
        <v>#REF!</v>
      </c>
      <c r="AH9" s="63" t="e">
        <f t="shared" ca="1" si="4"/>
        <v>#REF!</v>
      </c>
      <c r="AI9" s="63" t="e">
        <f t="shared" ca="1" si="4"/>
        <v>#REF!</v>
      </c>
      <c r="AJ9" s="63" t="e">
        <f t="shared" ca="1" si="4"/>
        <v>#REF!</v>
      </c>
      <c r="AK9" s="63" t="e">
        <f t="shared" ca="1" si="4"/>
        <v>#REF!</v>
      </c>
      <c r="AL9" s="63" t="e">
        <f t="shared" ca="1" si="4"/>
        <v>#REF!</v>
      </c>
      <c r="AM9" s="63" t="e">
        <f t="shared" ca="1" si="4"/>
        <v>#REF!</v>
      </c>
      <c r="AN9" s="63" t="e">
        <f t="shared" ca="1" si="5"/>
        <v>#REF!</v>
      </c>
      <c r="AO9" s="63" t="e">
        <f t="shared" ca="1" si="6"/>
        <v>#REF!</v>
      </c>
      <c r="AP9" s="63" t="e">
        <f t="shared" ca="1" si="6"/>
        <v>#REF!</v>
      </c>
      <c r="AQ9" s="63" t="e">
        <f t="shared" ca="1" si="6"/>
        <v>#REF!</v>
      </c>
      <c r="AR9" s="63" t="e">
        <f t="shared" ca="1" si="6"/>
        <v>#REF!</v>
      </c>
      <c r="AS9" s="63" t="e">
        <f t="shared" ca="1" si="6"/>
        <v>#REF!</v>
      </c>
      <c r="AT9" s="63" t="e">
        <f t="shared" ca="1" si="6"/>
        <v>#REF!</v>
      </c>
      <c r="AU9" s="63" t="e">
        <f t="shared" ca="1" si="6"/>
        <v>#REF!</v>
      </c>
      <c r="AV9" s="63" t="e">
        <f t="shared" ca="1" si="6"/>
        <v>#REF!</v>
      </c>
      <c r="AW9" s="63" t="e">
        <f t="shared" ca="1" si="6"/>
        <v>#REF!</v>
      </c>
      <c r="AX9" s="63" t="e">
        <f t="shared" ca="1" si="6"/>
        <v>#REF!</v>
      </c>
      <c r="AY9" s="63" t="e">
        <f t="shared" ca="1" si="6"/>
        <v>#REF!</v>
      </c>
      <c r="AZ9" s="63" t="e">
        <f t="shared" ca="1" si="6"/>
        <v>#REF!</v>
      </c>
      <c r="BA9" s="63" t="e">
        <f t="shared" ca="1" si="6"/>
        <v>#REF!</v>
      </c>
      <c r="BB9" s="63" t="e">
        <f t="shared" ca="1" si="6"/>
        <v>#REF!</v>
      </c>
      <c r="BC9" s="63" t="e">
        <f t="shared" ca="1" si="6"/>
        <v>#REF!</v>
      </c>
    </row>
    <row r="10" spans="1:55" x14ac:dyDescent="0.2">
      <c r="A10" s="15">
        <v>20</v>
      </c>
      <c r="B10" s="103" t="s">
        <v>58</v>
      </c>
      <c r="C10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" s="73" t="str">
        <f t="shared" ca="1" si="0"/>
        <v>5</v>
      </c>
      <c r="E10" s="63">
        <f t="shared" ca="1" si="0"/>
        <v>49878.399999999994</v>
      </c>
      <c r="F10" s="63">
        <f t="shared" ca="1" si="0"/>
        <v>0</v>
      </c>
      <c r="G10" s="63">
        <f t="shared" ca="1" si="0"/>
        <v>0</v>
      </c>
      <c r="H10" s="63">
        <f t="shared" ca="1" si="0"/>
        <v>0</v>
      </c>
      <c r="I10" s="63">
        <f t="shared" ca="1" si="0"/>
        <v>0</v>
      </c>
      <c r="J10" s="63">
        <f t="shared" ca="1" si="0"/>
        <v>5664.4</v>
      </c>
      <c r="K10" s="63">
        <f t="shared" ca="1" si="0"/>
        <v>5664.4</v>
      </c>
      <c r="L10" s="63">
        <f t="shared" ca="1" si="0"/>
        <v>0</v>
      </c>
      <c r="M10" s="63">
        <f t="shared" ca="1" si="0"/>
        <v>2594.8000000000002</v>
      </c>
      <c r="N10" s="63">
        <f t="shared" ca="1" si="1"/>
        <v>2594.8000000000002</v>
      </c>
      <c r="O10" s="63">
        <f t="shared" ca="1" si="1"/>
        <v>0</v>
      </c>
      <c r="P10" s="63">
        <f t="shared" ca="1" si="1"/>
        <v>41619.199999999997</v>
      </c>
      <c r="Q10" s="63">
        <f t="shared" ca="1" si="1"/>
        <v>41619.199999999997</v>
      </c>
      <c r="R10" s="63">
        <f t="shared" ca="1" si="1"/>
        <v>0</v>
      </c>
      <c r="S10" s="63">
        <f t="shared" ca="1" si="1"/>
        <v>0</v>
      </c>
      <c r="T10" s="63">
        <f t="shared" ca="1" si="1"/>
        <v>0</v>
      </c>
      <c r="U10" s="63">
        <f t="shared" ca="1" si="1"/>
        <v>0</v>
      </c>
      <c r="V10" s="63">
        <f t="shared" ca="1" si="1"/>
        <v>0</v>
      </c>
      <c r="W10" s="63">
        <f t="shared" ca="1" si="1"/>
        <v>0</v>
      </c>
      <c r="X10" s="63">
        <f t="shared" ca="1" si="1"/>
        <v>0</v>
      </c>
      <c r="Y10" s="63">
        <f t="shared" ca="1" si="1"/>
        <v>0</v>
      </c>
      <c r="Z10" s="63">
        <f t="shared" ca="1" si="2"/>
        <v>2594.8000000000002</v>
      </c>
      <c r="AA10" s="63">
        <f t="shared" ca="1" si="3"/>
        <v>0</v>
      </c>
      <c r="AB10" s="63">
        <f t="shared" ca="1" si="3"/>
        <v>0</v>
      </c>
      <c r="AC10" s="63">
        <f t="shared" ca="1" si="3"/>
        <v>0</v>
      </c>
      <c r="AD10" s="73" t="str">
        <f t="shared" ca="1" si="4"/>
        <v>5</v>
      </c>
      <c r="AE10" s="63">
        <f t="shared" ca="1" si="4"/>
        <v>41695</v>
      </c>
      <c r="AF10" s="63">
        <f t="shared" ca="1" si="4"/>
        <v>0</v>
      </c>
      <c r="AG10" s="63">
        <f t="shared" ca="1" si="4"/>
        <v>0</v>
      </c>
      <c r="AH10" s="63">
        <f t="shared" ca="1" si="4"/>
        <v>0</v>
      </c>
      <c r="AI10" s="63">
        <f t="shared" ca="1" si="4"/>
        <v>0</v>
      </c>
      <c r="AJ10" s="63">
        <f t="shared" ca="1" si="4"/>
        <v>4894.7000000000007</v>
      </c>
      <c r="AK10" s="63">
        <f t="shared" ca="1" si="4"/>
        <v>4894.7000000000007</v>
      </c>
      <c r="AL10" s="63">
        <f t="shared" ca="1" si="4"/>
        <v>0</v>
      </c>
      <c r="AM10" s="63">
        <f t="shared" ca="1" si="4"/>
        <v>2242</v>
      </c>
      <c r="AN10" s="63">
        <f t="shared" ca="1" si="5"/>
        <v>0</v>
      </c>
      <c r="AO10" s="63">
        <f t="shared" ca="1" si="6"/>
        <v>0</v>
      </c>
      <c r="AP10" s="63">
        <f t="shared" ca="1" si="6"/>
        <v>34558.300000000003</v>
      </c>
      <c r="AQ10" s="63">
        <f t="shared" ca="1" si="6"/>
        <v>34558.300000000003</v>
      </c>
      <c r="AR10" s="63">
        <f t="shared" ca="1" si="6"/>
        <v>0</v>
      </c>
      <c r="AS10" s="63">
        <f t="shared" ca="1" si="6"/>
        <v>0</v>
      </c>
      <c r="AT10" s="63">
        <f t="shared" ca="1" si="6"/>
        <v>0</v>
      </c>
      <c r="AU10" s="63">
        <f t="shared" ca="1" si="6"/>
        <v>0</v>
      </c>
      <c r="AV10" s="63">
        <f t="shared" ca="1" si="6"/>
        <v>0</v>
      </c>
      <c r="AW10" s="63">
        <f t="shared" ca="1" si="6"/>
        <v>0</v>
      </c>
      <c r="AX10" s="63">
        <f t="shared" ca="1" si="6"/>
        <v>0</v>
      </c>
      <c r="AY10" s="63">
        <f t="shared" ca="1" si="6"/>
        <v>0</v>
      </c>
      <c r="AZ10" s="63">
        <f t="shared" ca="1" si="6"/>
        <v>0</v>
      </c>
      <c r="BA10" s="63">
        <f t="shared" ca="1" si="6"/>
        <v>0</v>
      </c>
      <c r="BB10" s="63">
        <f t="shared" ca="1" si="6"/>
        <v>0</v>
      </c>
      <c r="BC10" s="63">
        <f t="shared" ca="1" si="6"/>
        <v>0</v>
      </c>
    </row>
    <row r="11" spans="1:55" x14ac:dyDescent="0.2">
      <c r="A11" s="15">
        <v>23</v>
      </c>
      <c r="B11" s="103" t="s">
        <v>59</v>
      </c>
      <c r="C11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1" s="73" t="str">
        <f t="shared" ca="1" si="0"/>
        <v>5</v>
      </c>
      <c r="E11" s="63">
        <f t="shared" ca="1" si="0"/>
        <v>33561.9</v>
      </c>
      <c r="F11" s="63">
        <f t="shared" ca="1" si="0"/>
        <v>0</v>
      </c>
      <c r="G11" s="63">
        <f t="shared" ca="1" si="0"/>
        <v>0</v>
      </c>
      <c r="H11" s="63">
        <f t="shared" ca="1" si="0"/>
        <v>0</v>
      </c>
      <c r="I11" s="63">
        <f t="shared" ca="1" si="0"/>
        <v>0</v>
      </c>
      <c r="J11" s="63">
        <f t="shared" ca="1" si="0"/>
        <v>1284.9000000000001</v>
      </c>
      <c r="K11" s="63">
        <f t="shared" ca="1" si="0"/>
        <v>1284.9000000000001</v>
      </c>
      <c r="L11" s="63">
        <f t="shared" ca="1" si="0"/>
        <v>0</v>
      </c>
      <c r="M11" s="63">
        <f t="shared" ca="1" si="0"/>
        <v>6538.3</v>
      </c>
      <c r="N11" s="63">
        <f t="shared" ca="1" si="1"/>
        <v>6538.3</v>
      </c>
      <c r="O11" s="63">
        <f t="shared" ca="1" si="1"/>
        <v>0</v>
      </c>
      <c r="P11" s="63">
        <f t="shared" ca="1" si="1"/>
        <v>25738.7</v>
      </c>
      <c r="Q11" s="63">
        <f t="shared" ca="1" si="1"/>
        <v>25738.7</v>
      </c>
      <c r="R11" s="63">
        <f t="shared" ca="1" si="1"/>
        <v>0</v>
      </c>
      <c r="S11" s="63">
        <f t="shared" ca="1" si="1"/>
        <v>0</v>
      </c>
      <c r="T11" s="63">
        <f t="shared" ca="1" si="1"/>
        <v>0</v>
      </c>
      <c r="U11" s="63">
        <f t="shared" ca="1" si="1"/>
        <v>0</v>
      </c>
      <c r="V11" s="63">
        <f t="shared" ca="1" si="1"/>
        <v>0</v>
      </c>
      <c r="W11" s="63">
        <f t="shared" ca="1" si="1"/>
        <v>0</v>
      </c>
      <c r="X11" s="63">
        <f t="shared" ca="1" si="1"/>
        <v>0</v>
      </c>
      <c r="Y11" s="63">
        <f t="shared" ca="1" si="1"/>
        <v>0</v>
      </c>
      <c r="Z11" s="63">
        <f t="shared" ca="1" si="2"/>
        <v>6538.3</v>
      </c>
      <c r="AA11" s="63">
        <f t="shared" ca="1" si="3"/>
        <v>0</v>
      </c>
      <c r="AB11" s="63">
        <f t="shared" ca="1" si="3"/>
        <v>0</v>
      </c>
      <c r="AC11" s="63">
        <f t="shared" ca="1" si="3"/>
        <v>0</v>
      </c>
      <c r="AD11" s="73" t="str">
        <f t="shared" ca="1" si="4"/>
        <v>5</v>
      </c>
      <c r="AE11" s="63">
        <f t="shared" ca="1" si="4"/>
        <v>38413.4</v>
      </c>
      <c r="AF11" s="63">
        <f t="shared" ca="1" si="4"/>
        <v>0</v>
      </c>
      <c r="AG11" s="63">
        <f t="shared" ca="1" si="4"/>
        <v>0</v>
      </c>
      <c r="AH11" s="63">
        <f t="shared" ca="1" si="4"/>
        <v>0</v>
      </c>
      <c r="AI11" s="63">
        <f t="shared" ca="1" si="4"/>
        <v>0</v>
      </c>
      <c r="AJ11" s="63">
        <f t="shared" ca="1" si="4"/>
        <v>1404.1999999999998</v>
      </c>
      <c r="AK11" s="63">
        <f t="shared" ca="1" si="4"/>
        <v>1404.1999999999998</v>
      </c>
      <c r="AL11" s="63">
        <f t="shared" ca="1" si="4"/>
        <v>0</v>
      </c>
      <c r="AM11" s="63">
        <f t="shared" ca="1" si="4"/>
        <v>7143.4000000000005</v>
      </c>
      <c r="AN11" s="63">
        <f t="shared" ca="1" si="5"/>
        <v>0</v>
      </c>
      <c r="AO11" s="63">
        <f t="shared" ca="1" si="6"/>
        <v>0</v>
      </c>
      <c r="AP11" s="63">
        <f t="shared" ca="1" si="6"/>
        <v>29865.8</v>
      </c>
      <c r="AQ11" s="63">
        <f t="shared" ca="1" si="6"/>
        <v>29865.8</v>
      </c>
      <c r="AR11" s="63">
        <f t="shared" ca="1" si="6"/>
        <v>0</v>
      </c>
      <c r="AS11" s="63">
        <f t="shared" ca="1" si="6"/>
        <v>0</v>
      </c>
      <c r="AT11" s="63">
        <f t="shared" ca="1" si="6"/>
        <v>0</v>
      </c>
      <c r="AU11" s="63">
        <f t="shared" ca="1" si="6"/>
        <v>0</v>
      </c>
      <c r="AV11" s="63">
        <f t="shared" ca="1" si="6"/>
        <v>0</v>
      </c>
      <c r="AW11" s="63">
        <f t="shared" ca="1" si="6"/>
        <v>0</v>
      </c>
      <c r="AX11" s="63">
        <f t="shared" ca="1" si="6"/>
        <v>0</v>
      </c>
      <c r="AY11" s="63">
        <f t="shared" ca="1" si="6"/>
        <v>0</v>
      </c>
      <c r="AZ11" s="63">
        <f t="shared" ca="1" si="6"/>
        <v>0</v>
      </c>
      <c r="BA11" s="63">
        <f t="shared" ca="1" si="6"/>
        <v>0</v>
      </c>
      <c r="BB11" s="63">
        <f t="shared" ca="1" si="6"/>
        <v>0</v>
      </c>
      <c r="BC11" s="63">
        <f t="shared" ca="1" si="6"/>
        <v>0</v>
      </c>
    </row>
    <row r="12" spans="1:55" x14ac:dyDescent="0.2">
      <c r="A12" s="15">
        <v>26</v>
      </c>
      <c r="B12" s="103" t="s">
        <v>60</v>
      </c>
      <c r="C12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2" s="73" t="str">
        <f t="shared" ca="1" si="0"/>
        <v>5</v>
      </c>
      <c r="E12" s="63">
        <f t="shared" ca="1" si="0"/>
        <v>37387.1</v>
      </c>
      <c r="F12" s="63">
        <f t="shared" ca="1" si="0"/>
        <v>0</v>
      </c>
      <c r="G12" s="63">
        <f t="shared" ca="1" si="0"/>
        <v>0</v>
      </c>
      <c r="H12" s="63">
        <f t="shared" ca="1" si="0"/>
        <v>0</v>
      </c>
      <c r="I12" s="63">
        <f t="shared" ca="1" si="0"/>
        <v>0</v>
      </c>
      <c r="J12" s="63">
        <f t="shared" ca="1" si="0"/>
        <v>5199.3999999999996</v>
      </c>
      <c r="K12" s="63">
        <f t="shared" ca="1" si="0"/>
        <v>5199.3999999999996</v>
      </c>
      <c r="L12" s="63">
        <f t="shared" ca="1" si="0"/>
        <v>0</v>
      </c>
      <c r="M12" s="63">
        <f t="shared" ca="1" si="0"/>
        <v>0</v>
      </c>
      <c r="N12" s="63">
        <f t="shared" ca="1" si="1"/>
        <v>0</v>
      </c>
      <c r="O12" s="63">
        <f t="shared" ca="1" si="1"/>
        <v>0</v>
      </c>
      <c r="P12" s="63">
        <f t="shared" ca="1" si="1"/>
        <v>1657.4</v>
      </c>
      <c r="Q12" s="63">
        <f t="shared" ca="1" si="1"/>
        <v>1657.4</v>
      </c>
      <c r="R12" s="63">
        <f t="shared" ca="1" si="1"/>
        <v>0</v>
      </c>
      <c r="S12" s="63">
        <f t="shared" ca="1" si="1"/>
        <v>0</v>
      </c>
      <c r="T12" s="63">
        <f t="shared" ca="1" si="1"/>
        <v>25332</v>
      </c>
      <c r="U12" s="63">
        <f t="shared" ca="1" si="1"/>
        <v>25332</v>
      </c>
      <c r="V12" s="63">
        <f t="shared" ca="1" si="1"/>
        <v>0</v>
      </c>
      <c r="W12" s="63">
        <f t="shared" ca="1" si="1"/>
        <v>0</v>
      </c>
      <c r="X12" s="63">
        <f t="shared" ca="1" si="1"/>
        <v>0</v>
      </c>
      <c r="Y12" s="63">
        <f t="shared" ca="1" si="1"/>
        <v>0</v>
      </c>
      <c r="Z12" s="63">
        <f t="shared" ca="1" si="2"/>
        <v>0</v>
      </c>
      <c r="AA12" s="63">
        <f t="shared" ca="1" si="3"/>
        <v>0</v>
      </c>
      <c r="AB12" s="63">
        <f t="shared" ca="1" si="3"/>
        <v>0</v>
      </c>
      <c r="AC12" s="63">
        <f t="shared" ca="1" si="3"/>
        <v>0</v>
      </c>
      <c r="AD12" s="73" t="str">
        <f t="shared" ca="1" si="4"/>
        <v>5</v>
      </c>
      <c r="AE12" s="63">
        <f t="shared" ca="1" si="4"/>
        <v>42090.6</v>
      </c>
      <c r="AF12" s="63">
        <f t="shared" ca="1" si="4"/>
        <v>0</v>
      </c>
      <c r="AG12" s="63">
        <f t="shared" ca="1" si="4"/>
        <v>0</v>
      </c>
      <c r="AH12" s="63">
        <f t="shared" ca="1" si="4"/>
        <v>0</v>
      </c>
      <c r="AI12" s="63">
        <f t="shared" ca="1" si="4"/>
        <v>0</v>
      </c>
      <c r="AJ12" s="63">
        <f t="shared" ca="1" si="4"/>
        <v>5846.8000000000011</v>
      </c>
      <c r="AK12" s="63">
        <f t="shared" ca="1" si="4"/>
        <v>5846.8000000000011</v>
      </c>
      <c r="AL12" s="63">
        <f t="shared" ca="1" si="4"/>
        <v>0</v>
      </c>
      <c r="AM12" s="63">
        <f t="shared" ca="1" si="4"/>
        <v>0</v>
      </c>
      <c r="AN12" s="63">
        <f t="shared" ca="1" si="5"/>
        <v>28540.299999999996</v>
      </c>
      <c r="AO12" s="63">
        <f t="shared" ca="1" si="6"/>
        <v>0</v>
      </c>
      <c r="AP12" s="63">
        <f t="shared" ca="1" si="6"/>
        <v>1863.9</v>
      </c>
      <c r="AQ12" s="63">
        <f t="shared" ca="1" si="6"/>
        <v>1863.9</v>
      </c>
      <c r="AR12" s="63">
        <f t="shared" ca="1" si="6"/>
        <v>0</v>
      </c>
      <c r="AS12" s="63">
        <f t="shared" ca="1" si="6"/>
        <v>0</v>
      </c>
      <c r="AT12" s="63">
        <f t="shared" ca="1" si="6"/>
        <v>28540.299999999996</v>
      </c>
      <c r="AU12" s="63">
        <f t="shared" ca="1" si="6"/>
        <v>28540.299999999996</v>
      </c>
      <c r="AV12" s="63">
        <f t="shared" ca="1" si="6"/>
        <v>0</v>
      </c>
      <c r="AW12" s="63">
        <f t="shared" ca="1" si="6"/>
        <v>0</v>
      </c>
      <c r="AX12" s="63">
        <f t="shared" ca="1" si="6"/>
        <v>0</v>
      </c>
      <c r="AY12" s="63">
        <f t="shared" ca="1" si="6"/>
        <v>0</v>
      </c>
      <c r="AZ12" s="63">
        <f t="shared" ca="1" si="6"/>
        <v>0</v>
      </c>
      <c r="BA12" s="63">
        <f t="shared" ca="1" si="6"/>
        <v>0</v>
      </c>
      <c r="BB12" s="63">
        <f t="shared" ca="1" si="6"/>
        <v>0</v>
      </c>
      <c r="BC12" s="63">
        <f t="shared" ca="1" si="6"/>
        <v>0</v>
      </c>
    </row>
    <row r="13" spans="1:55" x14ac:dyDescent="0.2">
      <c r="A13" s="15">
        <v>27</v>
      </c>
      <c r="B13" s="103" t="s">
        <v>61</v>
      </c>
      <c r="C13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3" s="73" t="str">
        <f t="shared" ca="1" si="0"/>
        <v>5</v>
      </c>
      <c r="E13" s="63">
        <f t="shared" ca="1" si="0"/>
        <v>72352.800000000003</v>
      </c>
      <c r="F13" s="63">
        <f t="shared" ca="1" si="0"/>
        <v>0</v>
      </c>
      <c r="G13" s="63">
        <f t="shared" ca="1" si="0"/>
        <v>0</v>
      </c>
      <c r="H13" s="63">
        <f t="shared" ca="1" si="0"/>
        <v>0</v>
      </c>
      <c r="I13" s="63">
        <f t="shared" ca="1" si="0"/>
        <v>0</v>
      </c>
      <c r="J13" s="63">
        <f t="shared" ca="1" si="0"/>
        <v>5983.8</v>
      </c>
      <c r="K13" s="63">
        <f t="shared" ca="1" si="0"/>
        <v>5983.8</v>
      </c>
      <c r="L13" s="63">
        <f t="shared" ca="1" si="0"/>
        <v>0</v>
      </c>
      <c r="M13" s="63">
        <f t="shared" ca="1" si="0"/>
        <v>3326.7</v>
      </c>
      <c r="N13" s="63">
        <f t="shared" ca="1" si="1"/>
        <v>3326.7</v>
      </c>
      <c r="O13" s="63">
        <f t="shared" ca="1" si="1"/>
        <v>0</v>
      </c>
      <c r="P13" s="63">
        <f t="shared" ca="1" si="1"/>
        <v>63042.3</v>
      </c>
      <c r="Q13" s="63">
        <f t="shared" ca="1" si="1"/>
        <v>63042.3</v>
      </c>
      <c r="R13" s="63">
        <f t="shared" ca="1" si="1"/>
        <v>0</v>
      </c>
      <c r="S13" s="63">
        <f t="shared" ca="1" si="1"/>
        <v>0</v>
      </c>
      <c r="T13" s="63">
        <f t="shared" ca="1" si="1"/>
        <v>0</v>
      </c>
      <c r="U13" s="63">
        <f t="shared" ca="1" si="1"/>
        <v>0</v>
      </c>
      <c r="V13" s="63">
        <f t="shared" ca="1" si="1"/>
        <v>0</v>
      </c>
      <c r="W13" s="63">
        <f t="shared" ca="1" si="1"/>
        <v>0</v>
      </c>
      <c r="X13" s="63">
        <f t="shared" ca="1" si="1"/>
        <v>0</v>
      </c>
      <c r="Y13" s="63">
        <f t="shared" ca="1" si="1"/>
        <v>0</v>
      </c>
      <c r="Z13" s="63">
        <f t="shared" ca="1" si="2"/>
        <v>3326.7</v>
      </c>
      <c r="AA13" s="63">
        <f t="shared" ca="1" si="3"/>
        <v>0</v>
      </c>
      <c r="AB13" s="63">
        <f t="shared" ca="1" si="3"/>
        <v>0</v>
      </c>
      <c r="AC13" s="63">
        <f t="shared" ca="1" si="3"/>
        <v>0</v>
      </c>
      <c r="AD13" s="73" t="str">
        <f t="shared" ca="1" si="4"/>
        <v>5</v>
      </c>
      <c r="AE13" s="63">
        <f t="shared" ca="1" si="4"/>
        <v>81934.699999999983</v>
      </c>
      <c r="AF13" s="63">
        <f t="shared" ca="1" si="4"/>
        <v>0</v>
      </c>
      <c r="AG13" s="63">
        <f t="shared" ca="1" si="4"/>
        <v>0</v>
      </c>
      <c r="AH13" s="63">
        <f t="shared" ca="1" si="4"/>
        <v>0</v>
      </c>
      <c r="AI13" s="63">
        <f t="shared" ca="1" si="4"/>
        <v>0</v>
      </c>
      <c r="AJ13" s="63">
        <f t="shared" ca="1" si="4"/>
        <v>6776.8</v>
      </c>
      <c r="AK13" s="63">
        <f t="shared" ca="1" si="4"/>
        <v>6776.8</v>
      </c>
      <c r="AL13" s="63">
        <f t="shared" ca="1" si="4"/>
        <v>0</v>
      </c>
      <c r="AM13" s="63">
        <f t="shared" ca="1" si="4"/>
        <v>3767.9000000000005</v>
      </c>
      <c r="AN13" s="63">
        <f t="shared" ca="1" si="5"/>
        <v>0</v>
      </c>
      <c r="AO13" s="63">
        <f t="shared" ca="1" si="6"/>
        <v>0</v>
      </c>
      <c r="AP13" s="63">
        <f t="shared" ca="1" si="6"/>
        <v>71389.999999999985</v>
      </c>
      <c r="AQ13" s="63">
        <f t="shared" ca="1" si="6"/>
        <v>71389.999999999985</v>
      </c>
      <c r="AR13" s="63">
        <f t="shared" ca="1" si="6"/>
        <v>0</v>
      </c>
      <c r="AS13" s="63">
        <f t="shared" ca="1" si="6"/>
        <v>0</v>
      </c>
      <c r="AT13" s="63">
        <f t="shared" ca="1" si="6"/>
        <v>0</v>
      </c>
      <c r="AU13" s="63">
        <f t="shared" ca="1" si="6"/>
        <v>0</v>
      </c>
      <c r="AV13" s="63">
        <f t="shared" ca="1" si="6"/>
        <v>0</v>
      </c>
      <c r="AW13" s="63">
        <f t="shared" ca="1" si="6"/>
        <v>0</v>
      </c>
      <c r="AX13" s="63">
        <f t="shared" ca="1" si="6"/>
        <v>0</v>
      </c>
      <c r="AY13" s="63">
        <f t="shared" ca="1" si="6"/>
        <v>0</v>
      </c>
      <c r="AZ13" s="63">
        <f t="shared" ca="1" si="6"/>
        <v>0</v>
      </c>
      <c r="BA13" s="63">
        <f t="shared" ca="1" si="6"/>
        <v>0</v>
      </c>
      <c r="BB13" s="63">
        <f t="shared" ca="1" si="6"/>
        <v>0</v>
      </c>
      <c r="BC13" s="63">
        <f t="shared" ca="1" si="6"/>
        <v>0</v>
      </c>
    </row>
    <row r="14" spans="1:55" x14ac:dyDescent="0.2">
      <c r="A14" s="15">
        <v>28</v>
      </c>
      <c r="B14" s="103" t="s">
        <v>62</v>
      </c>
      <c r="C14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4" s="73" t="str">
        <f t="shared" ref="D14:M22" ca="1" si="8">INDIRECT($B14&amp;"!M"&amp;D$1+1)</f>
        <v>5</v>
      </c>
      <c r="E14" s="63">
        <f t="shared" ca="1" si="8"/>
        <v>356205.8</v>
      </c>
      <c r="F14" s="63">
        <f t="shared" ca="1" si="8"/>
        <v>0</v>
      </c>
      <c r="G14" s="63">
        <f t="shared" ca="1" si="8"/>
        <v>0</v>
      </c>
      <c r="H14" s="63">
        <f t="shared" ca="1" si="8"/>
        <v>0</v>
      </c>
      <c r="I14" s="63">
        <f t="shared" ca="1" si="8"/>
        <v>0</v>
      </c>
      <c r="J14" s="63">
        <f t="shared" ca="1" si="8"/>
        <v>920</v>
      </c>
      <c r="K14" s="63">
        <f t="shared" ca="1" si="8"/>
        <v>0</v>
      </c>
      <c r="L14" s="63">
        <f t="shared" ca="1" si="8"/>
        <v>920</v>
      </c>
      <c r="M14" s="63">
        <f t="shared" ca="1" si="8"/>
        <v>14496.1</v>
      </c>
      <c r="N14" s="63">
        <f t="shared" ref="N14:Y22" ca="1" si="9">INDIRECT($B14&amp;"!M"&amp;N$1+1)</f>
        <v>14496.1</v>
      </c>
      <c r="O14" s="63">
        <f t="shared" ca="1" si="9"/>
        <v>0</v>
      </c>
      <c r="P14" s="63">
        <f t="shared" ca="1" si="9"/>
        <v>666.69999999999993</v>
      </c>
      <c r="Q14" s="63">
        <f t="shared" ca="1" si="9"/>
        <v>628.9</v>
      </c>
      <c r="R14" s="63">
        <f t="shared" ca="1" si="9"/>
        <v>37.799999999999997</v>
      </c>
      <c r="S14" s="63">
        <f t="shared" ca="1" si="9"/>
        <v>0</v>
      </c>
      <c r="T14" s="63">
        <f t="shared" ca="1" si="9"/>
        <v>340123</v>
      </c>
      <c r="U14" s="63">
        <f t="shared" ca="1" si="9"/>
        <v>278982.7</v>
      </c>
      <c r="V14" s="63">
        <f t="shared" ca="1" si="9"/>
        <v>0</v>
      </c>
      <c r="W14" s="63">
        <f t="shared" ca="1" si="9"/>
        <v>0</v>
      </c>
      <c r="X14" s="63">
        <f t="shared" ca="1" si="9"/>
        <v>0</v>
      </c>
      <c r="Y14" s="63">
        <f t="shared" ca="1" si="9"/>
        <v>0</v>
      </c>
      <c r="Z14" s="63">
        <f t="shared" ca="1" si="2"/>
        <v>14496.1</v>
      </c>
      <c r="AA14" s="63">
        <f t="shared" ca="1" si="3"/>
        <v>0</v>
      </c>
      <c r="AB14" s="63">
        <f t="shared" ca="1" si="3"/>
        <v>0</v>
      </c>
      <c r="AC14" s="63">
        <f t="shared" ca="1" si="3"/>
        <v>0</v>
      </c>
      <c r="AD14" s="73" t="str">
        <f t="shared" ref="AD14:AM22" ca="1" si="10">INDIRECT($B14&amp;"!T"&amp;AD$1+1)</f>
        <v>5</v>
      </c>
      <c r="AE14" s="63">
        <f t="shared" ca="1" si="10"/>
        <v>450476</v>
      </c>
      <c r="AF14" s="63">
        <f t="shared" ca="1" si="10"/>
        <v>0</v>
      </c>
      <c r="AG14" s="63">
        <f t="shared" ca="1" si="10"/>
        <v>0</v>
      </c>
      <c r="AH14" s="63">
        <f t="shared" ca="1" si="10"/>
        <v>0</v>
      </c>
      <c r="AI14" s="63">
        <f t="shared" ca="1" si="10"/>
        <v>0</v>
      </c>
      <c r="AJ14" s="63">
        <f t="shared" ca="1" si="10"/>
        <v>1162.8000000000002</v>
      </c>
      <c r="AK14" s="63">
        <f t="shared" ca="1" si="10"/>
        <v>0</v>
      </c>
      <c r="AL14" s="63">
        <f t="shared" ca="1" si="10"/>
        <v>1162.8000000000002</v>
      </c>
      <c r="AM14" s="63">
        <f t="shared" ca="1" si="10"/>
        <v>18314</v>
      </c>
      <c r="AN14" s="63">
        <f t="shared" ca="1" si="5"/>
        <v>430156.79999999999</v>
      </c>
      <c r="AO14" s="63">
        <f t="shared" ref="AO14:BC22" ca="1" si="11">INDIRECT($B14&amp;"!T"&amp;AO$1+1)</f>
        <v>0</v>
      </c>
      <c r="AP14" s="63">
        <f t="shared" ca="1" si="11"/>
        <v>842.4</v>
      </c>
      <c r="AQ14" s="63">
        <f t="shared" ca="1" si="11"/>
        <v>794.6</v>
      </c>
      <c r="AR14" s="63">
        <f t="shared" ca="1" si="11"/>
        <v>47.8</v>
      </c>
      <c r="AS14" s="63">
        <f t="shared" ca="1" si="11"/>
        <v>0</v>
      </c>
      <c r="AT14" s="63">
        <f t="shared" ca="1" si="11"/>
        <v>430156.79999999999</v>
      </c>
      <c r="AU14" s="63">
        <f t="shared" ca="1" si="11"/>
        <v>352606.60000000003</v>
      </c>
      <c r="AV14" s="63">
        <f t="shared" ca="1" si="11"/>
        <v>0</v>
      </c>
      <c r="AW14" s="63">
        <f t="shared" ca="1" si="11"/>
        <v>0</v>
      </c>
      <c r="AX14" s="63">
        <f t="shared" ca="1" si="11"/>
        <v>0</v>
      </c>
      <c r="AY14" s="63">
        <f t="shared" ca="1" si="11"/>
        <v>0</v>
      </c>
      <c r="AZ14" s="63">
        <f t="shared" ca="1" si="11"/>
        <v>0</v>
      </c>
      <c r="BA14" s="63">
        <f t="shared" ca="1" si="11"/>
        <v>0</v>
      </c>
      <c r="BB14" s="63">
        <f t="shared" ca="1" si="11"/>
        <v>0</v>
      </c>
      <c r="BC14" s="63">
        <f t="shared" ca="1" si="11"/>
        <v>0</v>
      </c>
    </row>
    <row r="15" spans="1:55" x14ac:dyDescent="0.2">
      <c r="A15" s="15">
        <v>29</v>
      </c>
      <c r="B15" s="103" t="s">
        <v>63</v>
      </c>
      <c r="C15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5" s="73" t="str">
        <f t="shared" ca="1" si="8"/>
        <v>5</v>
      </c>
      <c r="E15" s="63">
        <f t="shared" ca="1" si="8"/>
        <v>156878.1</v>
      </c>
      <c r="F15" s="63">
        <f t="shared" ca="1" si="8"/>
        <v>0</v>
      </c>
      <c r="G15" s="63">
        <f t="shared" ca="1" si="8"/>
        <v>0</v>
      </c>
      <c r="H15" s="63">
        <f t="shared" ca="1" si="8"/>
        <v>0</v>
      </c>
      <c r="I15" s="63">
        <f t="shared" ca="1" si="8"/>
        <v>0</v>
      </c>
      <c r="J15" s="63">
        <f t="shared" ca="1" si="8"/>
        <v>52640.799999999996</v>
      </c>
      <c r="K15" s="63">
        <f t="shared" ca="1" si="8"/>
        <v>45384.2</v>
      </c>
      <c r="L15" s="63">
        <f t="shared" ca="1" si="8"/>
        <v>7256.6</v>
      </c>
      <c r="M15" s="63">
        <f t="shared" ca="1" si="8"/>
        <v>1286.5</v>
      </c>
      <c r="N15" s="63">
        <f t="shared" ca="1" si="9"/>
        <v>1286.5</v>
      </c>
      <c r="O15" s="63">
        <f t="shared" ca="1" si="9"/>
        <v>0</v>
      </c>
      <c r="P15" s="63">
        <f t="shared" ca="1" si="9"/>
        <v>33015.699999999997</v>
      </c>
      <c r="Q15" s="63">
        <f t="shared" ca="1" si="9"/>
        <v>17667</v>
      </c>
      <c r="R15" s="63">
        <f t="shared" ca="1" si="9"/>
        <v>15348.7</v>
      </c>
      <c r="S15" s="63">
        <f t="shared" ca="1" si="9"/>
        <v>0</v>
      </c>
      <c r="T15" s="63">
        <f t="shared" ca="1" si="9"/>
        <v>47696.4</v>
      </c>
      <c r="U15" s="63">
        <f t="shared" ca="1" si="9"/>
        <v>47696.4</v>
      </c>
      <c r="V15" s="63">
        <f t="shared" ca="1" si="9"/>
        <v>0</v>
      </c>
      <c r="W15" s="63">
        <f t="shared" ca="1" si="9"/>
        <v>0</v>
      </c>
      <c r="X15" s="63">
        <f t="shared" ca="1" si="9"/>
        <v>0</v>
      </c>
      <c r="Y15" s="63">
        <f t="shared" ca="1" si="9"/>
        <v>0</v>
      </c>
      <c r="Z15" s="63">
        <f t="shared" ca="1" si="2"/>
        <v>1286.5</v>
      </c>
      <c r="AA15" s="63">
        <f t="shared" ca="1" si="3"/>
        <v>0</v>
      </c>
      <c r="AB15" s="63">
        <f t="shared" ca="1" si="3"/>
        <v>0</v>
      </c>
      <c r="AC15" s="63">
        <f t="shared" ca="1" si="3"/>
        <v>0</v>
      </c>
      <c r="AD15" s="73" t="str">
        <f t="shared" ca="1" si="10"/>
        <v>5</v>
      </c>
      <c r="AE15" s="63">
        <f t="shared" ca="1" si="10"/>
        <v>174005.1</v>
      </c>
      <c r="AF15" s="63">
        <f t="shared" ca="1" si="10"/>
        <v>0</v>
      </c>
      <c r="AG15" s="63">
        <f t="shared" ca="1" si="10"/>
        <v>0</v>
      </c>
      <c r="AH15" s="63">
        <f t="shared" ca="1" si="10"/>
        <v>0</v>
      </c>
      <c r="AI15" s="63">
        <f t="shared" ca="1" si="10"/>
        <v>0</v>
      </c>
      <c r="AJ15" s="63">
        <f t="shared" ca="1" si="10"/>
        <v>58361</v>
      </c>
      <c r="AK15" s="63">
        <f t="shared" ca="1" si="10"/>
        <v>50315.8</v>
      </c>
      <c r="AL15" s="63">
        <f t="shared" ca="1" si="10"/>
        <v>8045.1999999999989</v>
      </c>
      <c r="AM15" s="63">
        <f t="shared" ca="1" si="10"/>
        <v>1425.6</v>
      </c>
      <c r="AN15" s="63">
        <f t="shared" ca="1" si="5"/>
        <v>52939.000000000007</v>
      </c>
      <c r="AO15" s="63">
        <f t="shared" ca="1" si="11"/>
        <v>0</v>
      </c>
      <c r="AP15" s="63">
        <f t="shared" ca="1" si="11"/>
        <v>36601.199999999997</v>
      </c>
      <c r="AQ15" s="63">
        <f t="shared" ca="1" si="11"/>
        <v>19585.5</v>
      </c>
      <c r="AR15" s="63">
        <f t="shared" ca="1" si="11"/>
        <v>17015.7</v>
      </c>
      <c r="AS15" s="63">
        <f t="shared" ca="1" si="11"/>
        <v>0</v>
      </c>
      <c r="AT15" s="63">
        <f t="shared" ca="1" si="11"/>
        <v>52939.000000000007</v>
      </c>
      <c r="AU15" s="63">
        <f t="shared" ca="1" si="11"/>
        <v>52939.000000000007</v>
      </c>
      <c r="AV15" s="63">
        <f t="shared" ca="1" si="11"/>
        <v>0</v>
      </c>
      <c r="AW15" s="63">
        <f t="shared" ca="1" si="11"/>
        <v>0</v>
      </c>
      <c r="AX15" s="63">
        <f t="shared" ca="1" si="11"/>
        <v>0</v>
      </c>
      <c r="AY15" s="63">
        <f t="shared" ca="1" si="11"/>
        <v>0</v>
      </c>
      <c r="AZ15" s="63">
        <f t="shared" ca="1" si="11"/>
        <v>0</v>
      </c>
      <c r="BA15" s="63">
        <f t="shared" ca="1" si="11"/>
        <v>0</v>
      </c>
      <c r="BB15" s="63">
        <f t="shared" ca="1" si="11"/>
        <v>0</v>
      </c>
      <c r="BC15" s="63">
        <f t="shared" ca="1" si="11"/>
        <v>0</v>
      </c>
    </row>
    <row r="16" spans="1:55" x14ac:dyDescent="0.2">
      <c r="A16" s="15">
        <v>33</v>
      </c>
      <c r="B16" s="103" t="s">
        <v>64</v>
      </c>
      <c r="C16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6" s="73" t="str">
        <f t="shared" ca="1" si="8"/>
        <v>5</v>
      </c>
      <c r="E16" s="63">
        <f t="shared" ca="1" si="8"/>
        <v>588148.69999999995</v>
      </c>
      <c r="F16" s="63">
        <f t="shared" ca="1" si="8"/>
        <v>0</v>
      </c>
      <c r="G16" s="63">
        <f t="shared" ca="1" si="8"/>
        <v>0</v>
      </c>
      <c r="H16" s="63">
        <f t="shared" ca="1" si="8"/>
        <v>0</v>
      </c>
      <c r="I16" s="63">
        <f t="shared" ca="1" si="8"/>
        <v>0</v>
      </c>
      <c r="J16" s="63">
        <f t="shared" ca="1" si="8"/>
        <v>99170</v>
      </c>
      <c r="K16" s="63">
        <f t="shared" ca="1" si="8"/>
        <v>70799.899999999994</v>
      </c>
      <c r="L16" s="63">
        <f t="shared" ca="1" si="8"/>
        <v>28370.1</v>
      </c>
      <c r="M16" s="63">
        <f t="shared" ca="1" si="8"/>
        <v>35205.699999999997</v>
      </c>
      <c r="N16" s="63">
        <f t="shared" ca="1" si="9"/>
        <v>35205.699999999997</v>
      </c>
      <c r="O16" s="63">
        <f t="shared" ca="1" si="9"/>
        <v>0</v>
      </c>
      <c r="P16" s="63">
        <f t="shared" ca="1" si="9"/>
        <v>108091.5</v>
      </c>
      <c r="Q16" s="63">
        <f t="shared" ca="1" si="9"/>
        <v>48381.299999999996</v>
      </c>
      <c r="R16" s="63">
        <f t="shared" ca="1" si="9"/>
        <v>59710.2</v>
      </c>
      <c r="S16" s="63">
        <f t="shared" ca="1" si="9"/>
        <v>0</v>
      </c>
      <c r="T16" s="63">
        <f t="shared" ca="1" si="9"/>
        <v>327476</v>
      </c>
      <c r="U16" s="63">
        <f t="shared" ca="1" si="9"/>
        <v>312949.09999999998</v>
      </c>
      <c r="V16" s="63">
        <f t="shared" ca="1" si="9"/>
        <v>0</v>
      </c>
      <c r="W16" s="63">
        <f t="shared" ca="1" si="9"/>
        <v>0</v>
      </c>
      <c r="X16" s="63">
        <f t="shared" ca="1" si="9"/>
        <v>0</v>
      </c>
      <c r="Y16" s="63">
        <f t="shared" ca="1" si="9"/>
        <v>0</v>
      </c>
      <c r="Z16" s="63">
        <f t="shared" ca="1" si="2"/>
        <v>35205.699999999997</v>
      </c>
      <c r="AA16" s="63">
        <f t="shared" ca="1" si="3"/>
        <v>0</v>
      </c>
      <c r="AB16" s="63">
        <f t="shared" ca="1" si="3"/>
        <v>0</v>
      </c>
      <c r="AC16" s="63">
        <f t="shared" ca="1" si="3"/>
        <v>0</v>
      </c>
      <c r="AD16" s="73" t="str">
        <f t="shared" ca="1" si="10"/>
        <v>5</v>
      </c>
      <c r="AE16" s="63">
        <f t="shared" ca="1" si="10"/>
        <v>814336.90000000014</v>
      </c>
      <c r="AF16" s="63">
        <f t="shared" ca="1" si="10"/>
        <v>0</v>
      </c>
      <c r="AG16" s="63">
        <f t="shared" ca="1" si="10"/>
        <v>0</v>
      </c>
      <c r="AH16" s="63">
        <f t="shared" ca="1" si="10"/>
        <v>0</v>
      </c>
      <c r="AI16" s="63">
        <f t="shared" ca="1" si="10"/>
        <v>0</v>
      </c>
      <c r="AJ16" s="63">
        <f t="shared" ca="1" si="10"/>
        <v>137308.20000000001</v>
      </c>
      <c r="AK16" s="63">
        <f t="shared" ca="1" si="10"/>
        <v>98029</v>
      </c>
      <c r="AL16" s="63">
        <f t="shared" ca="1" si="10"/>
        <v>39279.200000000004</v>
      </c>
      <c r="AM16" s="63">
        <f t="shared" ca="1" si="10"/>
        <v>48743.8</v>
      </c>
      <c r="AN16" s="63">
        <f t="shared" ca="1" si="5"/>
        <v>453400.40000000008</v>
      </c>
      <c r="AO16" s="63">
        <f t="shared" ca="1" si="11"/>
        <v>0</v>
      </c>
      <c r="AP16" s="63">
        <f t="shared" ca="1" si="11"/>
        <v>149672.30000000005</v>
      </c>
      <c r="AQ16" s="63">
        <f t="shared" ca="1" si="11"/>
        <v>66997.300000000017</v>
      </c>
      <c r="AR16" s="63">
        <f t="shared" ca="1" si="11"/>
        <v>82675.000000000015</v>
      </c>
      <c r="AS16" s="63">
        <f t="shared" ca="1" si="11"/>
        <v>0</v>
      </c>
      <c r="AT16" s="63">
        <f t="shared" ca="1" si="11"/>
        <v>453400.40000000008</v>
      </c>
      <c r="AU16" s="63">
        <f t="shared" ca="1" si="11"/>
        <v>433224.20000000007</v>
      </c>
      <c r="AV16" s="63">
        <f t="shared" ca="1" si="11"/>
        <v>0</v>
      </c>
      <c r="AW16" s="63">
        <f t="shared" ca="1" si="11"/>
        <v>0</v>
      </c>
      <c r="AX16" s="63">
        <f t="shared" ca="1" si="11"/>
        <v>0</v>
      </c>
      <c r="AY16" s="63">
        <f t="shared" ca="1" si="11"/>
        <v>0</v>
      </c>
      <c r="AZ16" s="63">
        <f t="shared" ca="1" si="11"/>
        <v>0</v>
      </c>
      <c r="BA16" s="63">
        <f t="shared" ca="1" si="11"/>
        <v>0</v>
      </c>
      <c r="BB16" s="63">
        <f t="shared" ca="1" si="11"/>
        <v>0</v>
      </c>
      <c r="BC16" s="63">
        <f t="shared" ca="1" si="11"/>
        <v>0</v>
      </c>
    </row>
    <row r="17" spans="1:55" x14ac:dyDescent="0.2">
      <c r="A17" s="15">
        <v>35</v>
      </c>
      <c r="B17" s="103" t="s">
        <v>65</v>
      </c>
      <c r="C17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7" s="73" t="str">
        <f t="shared" ca="1" si="8"/>
        <v>5</v>
      </c>
      <c r="E17" s="63">
        <f t="shared" ca="1" si="8"/>
        <v>161702.79999999999</v>
      </c>
      <c r="F17" s="63">
        <f t="shared" ca="1" si="8"/>
        <v>0</v>
      </c>
      <c r="G17" s="63">
        <f t="shared" ca="1" si="8"/>
        <v>0</v>
      </c>
      <c r="H17" s="63">
        <f t="shared" ca="1" si="8"/>
        <v>0</v>
      </c>
      <c r="I17" s="63">
        <f t="shared" ca="1" si="8"/>
        <v>0</v>
      </c>
      <c r="J17" s="63">
        <f t="shared" ca="1" si="8"/>
        <v>67998.600000000006</v>
      </c>
      <c r="K17" s="63">
        <f t="shared" ca="1" si="8"/>
        <v>47760.5</v>
      </c>
      <c r="L17" s="63">
        <f t="shared" ca="1" si="8"/>
        <v>20238.099999999999</v>
      </c>
      <c r="M17" s="63">
        <f t="shared" ca="1" si="8"/>
        <v>6475.3</v>
      </c>
      <c r="N17" s="63">
        <f t="shared" ca="1" si="9"/>
        <v>6475.3</v>
      </c>
      <c r="O17" s="63">
        <f t="shared" ca="1" si="9"/>
        <v>0</v>
      </c>
      <c r="P17" s="63">
        <f t="shared" ca="1" si="9"/>
        <v>73878.399999999994</v>
      </c>
      <c r="Q17" s="63">
        <f t="shared" ca="1" si="9"/>
        <v>29675.4</v>
      </c>
      <c r="R17" s="63">
        <f t="shared" ca="1" si="9"/>
        <v>44203</v>
      </c>
      <c r="S17" s="63">
        <f t="shared" ca="1" si="9"/>
        <v>0</v>
      </c>
      <c r="T17" s="63">
        <f t="shared" ca="1" si="9"/>
        <v>0</v>
      </c>
      <c r="U17" s="63">
        <f t="shared" ca="1" si="9"/>
        <v>0</v>
      </c>
      <c r="V17" s="63">
        <f t="shared" ca="1" si="9"/>
        <v>0</v>
      </c>
      <c r="W17" s="63">
        <f t="shared" ca="1" si="9"/>
        <v>0</v>
      </c>
      <c r="X17" s="63">
        <f t="shared" ca="1" si="9"/>
        <v>0</v>
      </c>
      <c r="Y17" s="63">
        <f t="shared" ca="1" si="9"/>
        <v>0</v>
      </c>
      <c r="Z17" s="63">
        <f t="shared" ca="1" si="2"/>
        <v>6475.3</v>
      </c>
      <c r="AA17" s="63">
        <f t="shared" ca="1" si="3"/>
        <v>0</v>
      </c>
      <c r="AB17" s="63">
        <f t="shared" ca="1" si="3"/>
        <v>0</v>
      </c>
      <c r="AC17" s="63">
        <f t="shared" ca="1" si="3"/>
        <v>0</v>
      </c>
      <c r="AD17" s="73" t="str">
        <f t="shared" ca="1" si="10"/>
        <v>5</v>
      </c>
      <c r="AE17" s="63">
        <f t="shared" ca="1" si="10"/>
        <v>161877.4</v>
      </c>
      <c r="AF17" s="63">
        <f t="shared" ca="1" si="10"/>
        <v>0</v>
      </c>
      <c r="AG17" s="63">
        <f t="shared" ca="1" si="10"/>
        <v>0</v>
      </c>
      <c r="AH17" s="63">
        <f t="shared" ca="1" si="10"/>
        <v>0</v>
      </c>
      <c r="AI17" s="63">
        <f t="shared" ca="1" si="10"/>
        <v>0</v>
      </c>
      <c r="AJ17" s="63">
        <f t="shared" ca="1" si="10"/>
        <v>68078.7</v>
      </c>
      <c r="AK17" s="63">
        <f t="shared" ca="1" si="10"/>
        <v>47817.899999999994</v>
      </c>
      <c r="AL17" s="63">
        <f t="shared" ca="1" si="10"/>
        <v>20260.800000000003</v>
      </c>
      <c r="AM17" s="63">
        <f t="shared" ca="1" si="10"/>
        <v>6482.3</v>
      </c>
      <c r="AN17" s="63">
        <f t="shared" ca="1" si="5"/>
        <v>0</v>
      </c>
      <c r="AO17" s="63">
        <f t="shared" ca="1" si="11"/>
        <v>0</v>
      </c>
      <c r="AP17" s="63">
        <f t="shared" ca="1" si="11"/>
        <v>73965.899999999994</v>
      </c>
      <c r="AQ17" s="63">
        <f t="shared" ca="1" si="11"/>
        <v>29710.5</v>
      </c>
      <c r="AR17" s="63">
        <f t="shared" ca="1" si="11"/>
        <v>44255.399999999994</v>
      </c>
      <c r="AS17" s="63">
        <f t="shared" ca="1" si="11"/>
        <v>0</v>
      </c>
      <c r="AT17" s="63">
        <f t="shared" ca="1" si="11"/>
        <v>0</v>
      </c>
      <c r="AU17" s="63">
        <f t="shared" ca="1" si="11"/>
        <v>0</v>
      </c>
      <c r="AV17" s="63">
        <f t="shared" ca="1" si="11"/>
        <v>0</v>
      </c>
      <c r="AW17" s="63">
        <f t="shared" ca="1" si="11"/>
        <v>0</v>
      </c>
      <c r="AX17" s="63">
        <f t="shared" ca="1" si="11"/>
        <v>0</v>
      </c>
      <c r="AY17" s="63">
        <f t="shared" ca="1" si="11"/>
        <v>0</v>
      </c>
      <c r="AZ17" s="63">
        <f t="shared" ca="1" si="11"/>
        <v>0</v>
      </c>
      <c r="BA17" s="63">
        <f t="shared" ca="1" si="11"/>
        <v>0</v>
      </c>
      <c r="BB17" s="63">
        <f t="shared" ca="1" si="11"/>
        <v>0</v>
      </c>
      <c r="BC17" s="63">
        <f t="shared" ca="1" si="11"/>
        <v>0</v>
      </c>
    </row>
    <row r="18" spans="1:55" x14ac:dyDescent="0.2">
      <c r="A18" s="15">
        <v>37</v>
      </c>
      <c r="B18" s="103" t="s">
        <v>66</v>
      </c>
      <c r="C18" s="100" t="e">
        <f t="shared" ca="1" si="7"/>
        <v>#REF!</v>
      </c>
      <c r="D18" s="73" t="e">
        <f t="shared" ca="1" si="8"/>
        <v>#REF!</v>
      </c>
      <c r="E18" s="63" t="e">
        <f t="shared" ca="1" si="8"/>
        <v>#REF!</v>
      </c>
      <c r="F18" s="63" t="e">
        <f t="shared" ca="1" si="8"/>
        <v>#REF!</v>
      </c>
      <c r="G18" s="63" t="e">
        <f t="shared" ca="1" si="8"/>
        <v>#REF!</v>
      </c>
      <c r="H18" s="63" t="e">
        <f t="shared" ca="1" si="8"/>
        <v>#REF!</v>
      </c>
      <c r="I18" s="63" t="e">
        <f t="shared" ca="1" si="8"/>
        <v>#REF!</v>
      </c>
      <c r="J18" s="63" t="e">
        <f t="shared" ca="1" si="8"/>
        <v>#REF!</v>
      </c>
      <c r="K18" s="63" t="e">
        <f t="shared" ca="1" si="8"/>
        <v>#REF!</v>
      </c>
      <c r="L18" s="63" t="e">
        <f t="shared" ca="1" si="8"/>
        <v>#REF!</v>
      </c>
      <c r="M18" s="63" t="e">
        <f t="shared" ca="1" si="8"/>
        <v>#REF!</v>
      </c>
      <c r="N18" s="63" t="e">
        <f t="shared" ca="1" si="9"/>
        <v>#REF!</v>
      </c>
      <c r="O18" s="63" t="e">
        <f t="shared" ca="1" si="9"/>
        <v>#REF!</v>
      </c>
      <c r="P18" s="63" t="e">
        <f t="shared" ca="1" si="9"/>
        <v>#REF!</v>
      </c>
      <c r="Q18" s="63" t="e">
        <f t="shared" ca="1" si="9"/>
        <v>#REF!</v>
      </c>
      <c r="R18" s="63" t="e">
        <f t="shared" ca="1" si="9"/>
        <v>#REF!</v>
      </c>
      <c r="S18" s="63" t="e">
        <f t="shared" ca="1" si="9"/>
        <v>#REF!</v>
      </c>
      <c r="T18" s="63" t="e">
        <f t="shared" ca="1" si="9"/>
        <v>#REF!</v>
      </c>
      <c r="U18" s="63" t="e">
        <f t="shared" ca="1" si="9"/>
        <v>#REF!</v>
      </c>
      <c r="V18" s="63" t="e">
        <f t="shared" ca="1" si="9"/>
        <v>#REF!</v>
      </c>
      <c r="W18" s="63" t="e">
        <f t="shared" ca="1" si="9"/>
        <v>#REF!</v>
      </c>
      <c r="X18" s="63" t="e">
        <f t="shared" ca="1" si="9"/>
        <v>#REF!</v>
      </c>
      <c r="Y18" s="63" t="e">
        <f t="shared" ca="1" si="9"/>
        <v>#REF!</v>
      </c>
      <c r="Z18" s="63" t="e">
        <f t="shared" ca="1" si="2"/>
        <v>#REF!</v>
      </c>
      <c r="AA18" s="63" t="e">
        <f t="shared" ca="1" si="3"/>
        <v>#REF!</v>
      </c>
      <c r="AB18" s="63" t="e">
        <f t="shared" ca="1" si="3"/>
        <v>#REF!</v>
      </c>
      <c r="AC18" s="63" t="e">
        <f t="shared" ca="1" si="3"/>
        <v>#REF!</v>
      </c>
      <c r="AD18" s="73" t="e">
        <f t="shared" ca="1" si="10"/>
        <v>#REF!</v>
      </c>
      <c r="AE18" s="63" t="e">
        <f t="shared" ca="1" si="10"/>
        <v>#REF!</v>
      </c>
      <c r="AF18" s="63" t="e">
        <f t="shared" ca="1" si="10"/>
        <v>#REF!</v>
      </c>
      <c r="AG18" s="63" t="e">
        <f t="shared" ca="1" si="10"/>
        <v>#REF!</v>
      </c>
      <c r="AH18" s="63" t="e">
        <f t="shared" ca="1" si="10"/>
        <v>#REF!</v>
      </c>
      <c r="AI18" s="63" t="e">
        <f t="shared" ca="1" si="10"/>
        <v>#REF!</v>
      </c>
      <c r="AJ18" s="63" t="e">
        <f t="shared" ca="1" si="10"/>
        <v>#REF!</v>
      </c>
      <c r="AK18" s="63" t="e">
        <f t="shared" ca="1" si="10"/>
        <v>#REF!</v>
      </c>
      <c r="AL18" s="63" t="e">
        <f t="shared" ca="1" si="10"/>
        <v>#REF!</v>
      </c>
      <c r="AM18" s="63" t="e">
        <f t="shared" ca="1" si="10"/>
        <v>#REF!</v>
      </c>
      <c r="AN18" s="63" t="e">
        <f t="shared" ca="1" si="5"/>
        <v>#REF!</v>
      </c>
      <c r="AO18" s="63" t="e">
        <f t="shared" ca="1" si="11"/>
        <v>#REF!</v>
      </c>
      <c r="AP18" s="63" t="e">
        <f t="shared" ca="1" si="11"/>
        <v>#REF!</v>
      </c>
      <c r="AQ18" s="63" t="e">
        <f t="shared" ca="1" si="11"/>
        <v>#REF!</v>
      </c>
      <c r="AR18" s="63" t="e">
        <f t="shared" ca="1" si="11"/>
        <v>#REF!</v>
      </c>
      <c r="AS18" s="63" t="e">
        <f t="shared" ca="1" si="11"/>
        <v>#REF!</v>
      </c>
      <c r="AT18" s="63" t="e">
        <f t="shared" ca="1" si="11"/>
        <v>#REF!</v>
      </c>
      <c r="AU18" s="63" t="e">
        <f t="shared" ca="1" si="11"/>
        <v>#REF!</v>
      </c>
      <c r="AV18" s="63" t="e">
        <f t="shared" ca="1" si="11"/>
        <v>#REF!</v>
      </c>
      <c r="AW18" s="63" t="e">
        <f t="shared" ca="1" si="11"/>
        <v>#REF!</v>
      </c>
      <c r="AX18" s="63" t="e">
        <f t="shared" ca="1" si="11"/>
        <v>#REF!</v>
      </c>
      <c r="AY18" s="63" t="e">
        <f t="shared" ca="1" si="11"/>
        <v>#REF!</v>
      </c>
      <c r="AZ18" s="63" t="e">
        <f t="shared" ca="1" si="11"/>
        <v>#REF!</v>
      </c>
      <c r="BA18" s="63" t="e">
        <f t="shared" ca="1" si="11"/>
        <v>#REF!</v>
      </c>
      <c r="BB18" s="63" t="e">
        <f t="shared" ca="1" si="11"/>
        <v>#REF!</v>
      </c>
      <c r="BC18" s="63" t="e">
        <f t="shared" ca="1" si="11"/>
        <v>#REF!</v>
      </c>
    </row>
    <row r="19" spans="1:55" x14ac:dyDescent="0.2">
      <c r="A19" s="15">
        <v>49</v>
      </c>
      <c r="B19" s="103" t="s">
        <v>67</v>
      </c>
      <c r="C19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9" s="73" t="str">
        <f t="shared" ca="1" si="8"/>
        <v>5</v>
      </c>
      <c r="E19" s="63">
        <f t="shared" ca="1" si="8"/>
        <v>101370.1</v>
      </c>
      <c r="F19" s="63">
        <f t="shared" ca="1" si="8"/>
        <v>0</v>
      </c>
      <c r="G19" s="63">
        <f t="shared" ca="1" si="8"/>
        <v>0</v>
      </c>
      <c r="H19" s="63">
        <f t="shared" ca="1" si="8"/>
        <v>0</v>
      </c>
      <c r="I19" s="63">
        <f t="shared" ca="1" si="8"/>
        <v>0</v>
      </c>
      <c r="J19" s="63">
        <f t="shared" ca="1" si="8"/>
        <v>29667.4</v>
      </c>
      <c r="K19" s="63">
        <f t="shared" ca="1" si="8"/>
        <v>23460.9</v>
      </c>
      <c r="L19" s="63">
        <f t="shared" ca="1" si="8"/>
        <v>6206.5</v>
      </c>
      <c r="M19" s="63">
        <f t="shared" ca="1" si="8"/>
        <v>4505.8999999999996</v>
      </c>
      <c r="N19" s="63">
        <f t="shared" ca="1" si="9"/>
        <v>4505.8999999999996</v>
      </c>
      <c r="O19" s="63">
        <f t="shared" ca="1" si="9"/>
        <v>0</v>
      </c>
      <c r="P19" s="63">
        <f t="shared" ca="1" si="9"/>
        <v>23905.8</v>
      </c>
      <c r="Q19" s="63">
        <f t="shared" ca="1" si="9"/>
        <v>10708.3</v>
      </c>
      <c r="R19" s="63">
        <f t="shared" ca="1" si="9"/>
        <v>13197.5</v>
      </c>
      <c r="S19" s="63">
        <f t="shared" ca="1" si="9"/>
        <v>0</v>
      </c>
      <c r="T19" s="63">
        <f t="shared" ca="1" si="9"/>
        <v>37736.300000000003</v>
      </c>
      <c r="U19" s="63">
        <f t="shared" ca="1" si="9"/>
        <v>25099.300000000003</v>
      </c>
      <c r="V19" s="63">
        <f t="shared" ca="1" si="9"/>
        <v>0</v>
      </c>
      <c r="W19" s="63">
        <f t="shared" ca="1" si="9"/>
        <v>8357.4</v>
      </c>
      <c r="X19" s="63">
        <f t="shared" ca="1" si="9"/>
        <v>0</v>
      </c>
      <c r="Y19" s="63">
        <f t="shared" ca="1" si="9"/>
        <v>0</v>
      </c>
      <c r="Z19" s="63">
        <f t="shared" ca="1" si="2"/>
        <v>4505.8999999999996</v>
      </c>
      <c r="AA19" s="63">
        <f t="shared" ca="1" si="3"/>
        <v>0</v>
      </c>
      <c r="AB19" s="63">
        <f t="shared" ca="1" si="3"/>
        <v>0</v>
      </c>
      <c r="AC19" s="63">
        <f t="shared" ca="1" si="3"/>
        <v>0</v>
      </c>
      <c r="AD19" s="73" t="str">
        <f t="shared" ca="1" si="10"/>
        <v>5</v>
      </c>
      <c r="AE19" s="63">
        <f t="shared" ca="1" si="10"/>
        <v>156470</v>
      </c>
      <c r="AF19" s="63">
        <f t="shared" ca="1" si="10"/>
        <v>0</v>
      </c>
      <c r="AG19" s="63">
        <f t="shared" ca="1" si="10"/>
        <v>0</v>
      </c>
      <c r="AH19" s="63">
        <f t="shared" ca="1" si="10"/>
        <v>0</v>
      </c>
      <c r="AI19" s="63">
        <f t="shared" ca="1" si="10"/>
        <v>0</v>
      </c>
      <c r="AJ19" s="63">
        <f t="shared" ca="1" si="10"/>
        <v>45818</v>
      </c>
      <c r="AK19" s="63">
        <f t="shared" ca="1" si="10"/>
        <v>36232.699999999997</v>
      </c>
      <c r="AL19" s="63">
        <f t="shared" ca="1" si="10"/>
        <v>9585.2999999999993</v>
      </c>
      <c r="AM19" s="63">
        <f t="shared" ca="1" si="10"/>
        <v>6959.6</v>
      </c>
      <c r="AN19" s="63">
        <f t="shared" ca="1" si="5"/>
        <v>58215.199999999997</v>
      </c>
      <c r="AO19" s="63">
        <f t="shared" ca="1" si="11"/>
        <v>0</v>
      </c>
      <c r="AP19" s="63">
        <f t="shared" ca="1" si="11"/>
        <v>36918.5</v>
      </c>
      <c r="AQ19" s="63">
        <f t="shared" ca="1" si="11"/>
        <v>16535.900000000001</v>
      </c>
      <c r="AR19" s="63">
        <f t="shared" ca="1" si="11"/>
        <v>20382.599999999999</v>
      </c>
      <c r="AS19" s="63">
        <f t="shared" ca="1" si="11"/>
        <v>0</v>
      </c>
      <c r="AT19" s="63">
        <f t="shared" ca="1" si="11"/>
        <v>58215.199999999997</v>
      </c>
      <c r="AU19" s="63">
        <f t="shared" ca="1" si="11"/>
        <v>38640.299999999996</v>
      </c>
      <c r="AV19" s="63">
        <f t="shared" ca="1" si="11"/>
        <v>0</v>
      </c>
      <c r="AW19" s="63">
        <f t="shared" ca="1" si="11"/>
        <v>12846.899999999996</v>
      </c>
      <c r="AX19" s="63">
        <f t="shared" ca="1" si="11"/>
        <v>0</v>
      </c>
      <c r="AY19" s="63">
        <f t="shared" ca="1" si="11"/>
        <v>0</v>
      </c>
      <c r="AZ19" s="63">
        <f t="shared" ca="1" si="11"/>
        <v>0</v>
      </c>
      <c r="BA19" s="63">
        <f t="shared" ca="1" si="11"/>
        <v>0</v>
      </c>
      <c r="BB19" s="63">
        <f t="shared" ca="1" si="11"/>
        <v>0</v>
      </c>
      <c r="BC19" s="63">
        <f t="shared" ca="1" si="11"/>
        <v>0</v>
      </c>
    </row>
    <row r="20" spans="1:55" x14ac:dyDescent="0.2">
      <c r="A20" s="15">
        <v>52</v>
      </c>
      <c r="B20" s="103" t="s">
        <v>68</v>
      </c>
      <c r="C20" s="100" t="e">
        <f t="shared" ca="1" si="7"/>
        <v>#REF!</v>
      </c>
      <c r="D20" s="73" t="e">
        <f t="shared" ca="1" si="8"/>
        <v>#REF!</v>
      </c>
      <c r="E20" s="63" t="e">
        <f t="shared" ca="1" si="8"/>
        <v>#REF!</v>
      </c>
      <c r="F20" s="63" t="e">
        <f t="shared" ca="1" si="8"/>
        <v>#REF!</v>
      </c>
      <c r="G20" s="63" t="e">
        <f t="shared" ca="1" si="8"/>
        <v>#REF!</v>
      </c>
      <c r="H20" s="63" t="e">
        <f t="shared" ca="1" si="8"/>
        <v>#REF!</v>
      </c>
      <c r="I20" s="63" t="e">
        <f t="shared" ca="1" si="8"/>
        <v>#REF!</v>
      </c>
      <c r="J20" s="63" t="e">
        <f t="shared" ca="1" si="8"/>
        <v>#REF!</v>
      </c>
      <c r="K20" s="63" t="e">
        <f t="shared" ca="1" si="8"/>
        <v>#REF!</v>
      </c>
      <c r="L20" s="63" t="e">
        <f t="shared" ca="1" si="8"/>
        <v>#REF!</v>
      </c>
      <c r="M20" s="63" t="e">
        <f t="shared" ca="1" si="8"/>
        <v>#REF!</v>
      </c>
      <c r="N20" s="63" t="e">
        <f t="shared" ca="1" si="9"/>
        <v>#REF!</v>
      </c>
      <c r="O20" s="63" t="e">
        <f t="shared" ca="1" si="9"/>
        <v>#REF!</v>
      </c>
      <c r="P20" s="63" t="e">
        <f t="shared" ca="1" si="9"/>
        <v>#REF!</v>
      </c>
      <c r="Q20" s="63" t="e">
        <f t="shared" ca="1" si="9"/>
        <v>#REF!</v>
      </c>
      <c r="R20" s="63" t="e">
        <f t="shared" ca="1" si="9"/>
        <v>#REF!</v>
      </c>
      <c r="S20" s="63" t="e">
        <f t="shared" ca="1" si="9"/>
        <v>#REF!</v>
      </c>
      <c r="T20" s="63" t="e">
        <f t="shared" ca="1" si="9"/>
        <v>#REF!</v>
      </c>
      <c r="U20" s="63" t="e">
        <f t="shared" ca="1" si="9"/>
        <v>#REF!</v>
      </c>
      <c r="V20" s="63" t="e">
        <f t="shared" ca="1" si="9"/>
        <v>#REF!</v>
      </c>
      <c r="W20" s="63" t="e">
        <f t="shared" ca="1" si="9"/>
        <v>#REF!</v>
      </c>
      <c r="X20" s="63" t="e">
        <f t="shared" ca="1" si="9"/>
        <v>#REF!</v>
      </c>
      <c r="Y20" s="63" t="e">
        <f t="shared" ca="1" si="9"/>
        <v>#REF!</v>
      </c>
      <c r="Z20" s="63" t="e">
        <f t="shared" ca="1" si="2"/>
        <v>#REF!</v>
      </c>
      <c r="AA20" s="63" t="e">
        <f t="shared" ca="1" si="3"/>
        <v>#REF!</v>
      </c>
      <c r="AB20" s="63" t="e">
        <f t="shared" ca="1" si="3"/>
        <v>#REF!</v>
      </c>
      <c r="AC20" s="63" t="e">
        <f t="shared" ca="1" si="3"/>
        <v>#REF!</v>
      </c>
      <c r="AD20" s="73" t="e">
        <f t="shared" ca="1" si="10"/>
        <v>#REF!</v>
      </c>
      <c r="AE20" s="63" t="e">
        <f t="shared" ca="1" si="10"/>
        <v>#REF!</v>
      </c>
      <c r="AF20" s="63" t="e">
        <f t="shared" ca="1" si="10"/>
        <v>#REF!</v>
      </c>
      <c r="AG20" s="63" t="e">
        <f t="shared" ca="1" si="10"/>
        <v>#REF!</v>
      </c>
      <c r="AH20" s="63" t="e">
        <f t="shared" ca="1" si="10"/>
        <v>#REF!</v>
      </c>
      <c r="AI20" s="63" t="e">
        <f t="shared" ca="1" si="10"/>
        <v>#REF!</v>
      </c>
      <c r="AJ20" s="63" t="e">
        <f t="shared" ca="1" si="10"/>
        <v>#REF!</v>
      </c>
      <c r="AK20" s="63" t="e">
        <f t="shared" ca="1" si="10"/>
        <v>#REF!</v>
      </c>
      <c r="AL20" s="63" t="e">
        <f t="shared" ca="1" si="10"/>
        <v>#REF!</v>
      </c>
      <c r="AM20" s="63" t="e">
        <f t="shared" ca="1" si="10"/>
        <v>#REF!</v>
      </c>
      <c r="AN20" s="63" t="e">
        <f t="shared" ca="1" si="5"/>
        <v>#REF!</v>
      </c>
      <c r="AO20" s="63" t="e">
        <f t="shared" ca="1" si="11"/>
        <v>#REF!</v>
      </c>
      <c r="AP20" s="63" t="e">
        <f t="shared" ca="1" si="11"/>
        <v>#REF!</v>
      </c>
      <c r="AQ20" s="63" t="e">
        <f t="shared" ca="1" si="11"/>
        <v>#REF!</v>
      </c>
      <c r="AR20" s="63" t="e">
        <f t="shared" ca="1" si="11"/>
        <v>#REF!</v>
      </c>
      <c r="AS20" s="63" t="e">
        <f t="shared" ca="1" si="11"/>
        <v>#REF!</v>
      </c>
      <c r="AT20" s="63" t="e">
        <f t="shared" ca="1" si="11"/>
        <v>#REF!</v>
      </c>
      <c r="AU20" s="63" t="e">
        <f t="shared" ca="1" si="11"/>
        <v>#REF!</v>
      </c>
      <c r="AV20" s="63" t="e">
        <f t="shared" ca="1" si="11"/>
        <v>#REF!</v>
      </c>
      <c r="AW20" s="63" t="e">
        <f t="shared" ca="1" si="11"/>
        <v>#REF!</v>
      </c>
      <c r="AX20" s="63" t="e">
        <f t="shared" ca="1" si="11"/>
        <v>#REF!</v>
      </c>
      <c r="AY20" s="63" t="e">
        <f t="shared" ca="1" si="11"/>
        <v>#REF!</v>
      </c>
      <c r="AZ20" s="63" t="e">
        <f t="shared" ca="1" si="11"/>
        <v>#REF!</v>
      </c>
      <c r="BA20" s="63" t="e">
        <f t="shared" ca="1" si="11"/>
        <v>#REF!</v>
      </c>
      <c r="BB20" s="63" t="e">
        <f t="shared" ca="1" si="11"/>
        <v>#REF!</v>
      </c>
      <c r="BC20" s="63" t="e">
        <f t="shared" ca="1" si="11"/>
        <v>#REF!</v>
      </c>
    </row>
    <row r="21" spans="1:55" x14ac:dyDescent="0.2">
      <c r="A21" s="15">
        <v>59</v>
      </c>
      <c r="B21" s="103" t="s">
        <v>69</v>
      </c>
      <c r="C21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1" s="73" t="str">
        <f t="shared" ca="1" si="8"/>
        <v>5</v>
      </c>
      <c r="E21" s="63">
        <f t="shared" ca="1" si="8"/>
        <v>411694.69999999995</v>
      </c>
      <c r="F21" s="63">
        <f t="shared" ca="1" si="8"/>
        <v>38342.400000000001</v>
      </c>
      <c r="G21" s="63">
        <f t="shared" ca="1" si="8"/>
        <v>37299.4</v>
      </c>
      <c r="H21" s="63">
        <f t="shared" ca="1" si="8"/>
        <v>0</v>
      </c>
      <c r="I21" s="63">
        <f t="shared" ca="1" si="8"/>
        <v>1043</v>
      </c>
      <c r="J21" s="63">
        <f t="shared" ca="1" si="8"/>
        <v>77804.7</v>
      </c>
      <c r="K21" s="63">
        <f t="shared" ca="1" si="8"/>
        <v>47607.6</v>
      </c>
      <c r="L21" s="63">
        <f t="shared" ca="1" si="8"/>
        <v>30197.1</v>
      </c>
      <c r="M21" s="63">
        <f t="shared" ca="1" si="8"/>
        <v>9319.5</v>
      </c>
      <c r="N21" s="63">
        <f t="shared" ca="1" si="9"/>
        <v>9319.5</v>
      </c>
      <c r="O21" s="63">
        <f t="shared" ca="1" si="9"/>
        <v>0</v>
      </c>
      <c r="P21" s="63">
        <f t="shared" ca="1" si="9"/>
        <v>109423.5</v>
      </c>
      <c r="Q21" s="63">
        <f t="shared" ca="1" si="9"/>
        <v>45318</v>
      </c>
      <c r="R21" s="63">
        <f t="shared" ca="1" si="9"/>
        <v>64105.5</v>
      </c>
      <c r="S21" s="63">
        <f t="shared" ca="1" si="9"/>
        <v>0</v>
      </c>
      <c r="T21" s="63">
        <f t="shared" ca="1" si="9"/>
        <v>134108.5</v>
      </c>
      <c r="U21" s="63">
        <f t="shared" ca="1" si="9"/>
        <v>134108.5</v>
      </c>
      <c r="V21" s="63">
        <f t="shared" ca="1" si="9"/>
        <v>0</v>
      </c>
      <c r="W21" s="63">
        <f t="shared" ca="1" si="9"/>
        <v>9691.1</v>
      </c>
      <c r="X21" s="63">
        <f t="shared" ca="1" si="9"/>
        <v>0</v>
      </c>
      <c r="Y21" s="63">
        <f t="shared" ca="1" si="9"/>
        <v>0</v>
      </c>
      <c r="Z21" s="63">
        <f t="shared" ca="1" si="2"/>
        <v>9319.5</v>
      </c>
      <c r="AA21" s="63">
        <f t="shared" ca="1" si="3"/>
        <v>0</v>
      </c>
      <c r="AB21" s="63">
        <f t="shared" ca="1" si="3"/>
        <v>0</v>
      </c>
      <c r="AC21" s="63">
        <f t="shared" ca="1" si="3"/>
        <v>0</v>
      </c>
      <c r="AD21" s="73" t="str">
        <f t="shared" ca="1" si="10"/>
        <v>5</v>
      </c>
      <c r="AE21" s="63">
        <f t="shared" ca="1" si="10"/>
        <v>518677.7</v>
      </c>
      <c r="AF21" s="63">
        <f t="shared" ca="1" si="10"/>
        <v>48326.999999999993</v>
      </c>
      <c r="AG21" s="63">
        <f t="shared" ca="1" si="10"/>
        <v>46985.999999999993</v>
      </c>
      <c r="AH21" s="63">
        <f t="shared" ca="1" si="10"/>
        <v>0</v>
      </c>
      <c r="AI21" s="63">
        <f t="shared" ca="1" si="10"/>
        <v>1341</v>
      </c>
      <c r="AJ21" s="63">
        <f t="shared" ca="1" si="10"/>
        <v>98011.900000000009</v>
      </c>
      <c r="AK21" s="63">
        <f t="shared" ca="1" si="10"/>
        <v>59972.000000000007</v>
      </c>
      <c r="AL21" s="63">
        <f t="shared" ca="1" si="10"/>
        <v>38039.9</v>
      </c>
      <c r="AM21" s="63">
        <f t="shared" ca="1" si="10"/>
        <v>11738.900000000001</v>
      </c>
      <c r="AN21" s="63">
        <f t="shared" ca="1" si="5"/>
        <v>169004.80000000005</v>
      </c>
      <c r="AO21" s="63">
        <f t="shared" ca="1" si="11"/>
        <v>0</v>
      </c>
      <c r="AP21" s="63">
        <f t="shared" ca="1" si="11"/>
        <v>137842.29999999999</v>
      </c>
      <c r="AQ21" s="63">
        <f t="shared" ca="1" si="11"/>
        <v>57085</v>
      </c>
      <c r="AR21" s="63">
        <f t="shared" ca="1" si="11"/>
        <v>80757.299999999988</v>
      </c>
      <c r="AS21" s="63">
        <f t="shared" ca="1" si="11"/>
        <v>0</v>
      </c>
      <c r="AT21" s="63">
        <f t="shared" ca="1" si="11"/>
        <v>169004.80000000005</v>
      </c>
      <c r="AU21" s="63">
        <f t="shared" ca="1" si="11"/>
        <v>169004.80000000005</v>
      </c>
      <c r="AV21" s="63">
        <f t="shared" ca="1" si="11"/>
        <v>0</v>
      </c>
      <c r="AW21" s="63">
        <f t="shared" ca="1" si="11"/>
        <v>12219.1</v>
      </c>
      <c r="AX21" s="63">
        <f t="shared" ca="1" si="11"/>
        <v>0</v>
      </c>
      <c r="AY21" s="63">
        <f t="shared" ca="1" si="11"/>
        <v>0</v>
      </c>
      <c r="AZ21" s="63">
        <f t="shared" ca="1" si="11"/>
        <v>0</v>
      </c>
      <c r="BA21" s="63">
        <f t="shared" ca="1" si="11"/>
        <v>0</v>
      </c>
      <c r="BB21" s="63">
        <f t="shared" ca="1" si="11"/>
        <v>0</v>
      </c>
      <c r="BC21" s="63">
        <f t="shared" ca="1" si="11"/>
        <v>0</v>
      </c>
    </row>
    <row r="22" spans="1:55" x14ac:dyDescent="0.2">
      <c r="A22" s="15">
        <v>61</v>
      </c>
      <c r="B22" s="103" t="s">
        <v>70</v>
      </c>
      <c r="C22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2" s="73" t="str">
        <f t="shared" ca="1" si="8"/>
        <v>5</v>
      </c>
      <c r="E22" s="63">
        <f t="shared" ca="1" si="8"/>
        <v>1242.8000000000002</v>
      </c>
      <c r="F22" s="63">
        <f t="shared" ca="1" si="8"/>
        <v>90.5</v>
      </c>
      <c r="G22" s="63">
        <f t="shared" ca="1" si="8"/>
        <v>90.5</v>
      </c>
      <c r="H22" s="63">
        <f t="shared" ca="1" si="8"/>
        <v>0</v>
      </c>
      <c r="I22" s="63">
        <f t="shared" ca="1" si="8"/>
        <v>0</v>
      </c>
      <c r="J22" s="63">
        <f t="shared" ca="1" si="8"/>
        <v>231.70000000000002</v>
      </c>
      <c r="K22" s="63">
        <f t="shared" ca="1" si="8"/>
        <v>136.80000000000001</v>
      </c>
      <c r="L22" s="63">
        <f t="shared" ca="1" si="8"/>
        <v>94.9</v>
      </c>
      <c r="M22" s="63">
        <f t="shared" ca="1" si="8"/>
        <v>29.8</v>
      </c>
      <c r="N22" s="63">
        <f t="shared" ca="1" si="9"/>
        <v>0</v>
      </c>
      <c r="O22" s="63">
        <f t="shared" ca="1" si="9"/>
        <v>29.8</v>
      </c>
      <c r="P22" s="63">
        <f t="shared" ca="1" si="9"/>
        <v>278.10000000000002</v>
      </c>
      <c r="Q22" s="63">
        <f t="shared" ca="1" si="9"/>
        <v>95.9</v>
      </c>
      <c r="R22" s="63">
        <f t="shared" ca="1" si="9"/>
        <v>182.2</v>
      </c>
      <c r="S22" s="63">
        <f t="shared" ca="1" si="9"/>
        <v>0</v>
      </c>
      <c r="T22" s="63">
        <f t="shared" ca="1" si="9"/>
        <v>565.6</v>
      </c>
      <c r="U22" s="63">
        <f t="shared" ca="1" si="9"/>
        <v>0</v>
      </c>
      <c r="V22" s="63">
        <f t="shared" ca="1" si="9"/>
        <v>0</v>
      </c>
      <c r="W22" s="63">
        <f t="shared" ca="1" si="9"/>
        <v>0</v>
      </c>
      <c r="X22" s="63">
        <f t="shared" ca="1" si="9"/>
        <v>0</v>
      </c>
      <c r="Y22" s="63">
        <f t="shared" ca="1" si="9"/>
        <v>0</v>
      </c>
      <c r="Z22" s="63">
        <f t="shared" ca="1" si="2"/>
        <v>0</v>
      </c>
      <c r="AA22" s="63">
        <f t="shared" ca="1" si="3"/>
        <v>0</v>
      </c>
      <c r="AB22" s="63">
        <f t="shared" ca="1" si="3"/>
        <v>0</v>
      </c>
      <c r="AC22" s="63">
        <f t="shared" ca="1" si="3"/>
        <v>0</v>
      </c>
      <c r="AD22" s="73" t="str">
        <f t="shared" ca="1" si="10"/>
        <v>5</v>
      </c>
      <c r="AE22" s="63">
        <f t="shared" ca="1" si="10"/>
        <v>191394</v>
      </c>
      <c r="AF22" s="63">
        <f t="shared" ca="1" si="10"/>
        <v>13785.6</v>
      </c>
      <c r="AG22" s="63">
        <f t="shared" ca="1" si="10"/>
        <v>13785.6</v>
      </c>
      <c r="AH22" s="63">
        <f t="shared" ca="1" si="10"/>
        <v>0</v>
      </c>
      <c r="AI22" s="63">
        <f t="shared" ca="1" si="10"/>
        <v>0</v>
      </c>
      <c r="AJ22" s="63">
        <f t="shared" ca="1" si="10"/>
        <v>35086.9</v>
      </c>
      <c r="AK22" s="63">
        <f t="shared" ca="1" si="10"/>
        <v>20853.3</v>
      </c>
      <c r="AL22" s="63">
        <f t="shared" ca="1" si="10"/>
        <v>14233.6</v>
      </c>
      <c r="AM22" s="63">
        <f t="shared" ca="1" si="10"/>
        <v>4497.0999999999995</v>
      </c>
      <c r="AN22" s="63">
        <f t="shared" ca="1" si="5"/>
        <v>84050.7</v>
      </c>
      <c r="AO22" s="63">
        <f t="shared" ca="1" si="11"/>
        <v>4497.0999999999995</v>
      </c>
      <c r="AP22" s="63">
        <f t="shared" ca="1" si="11"/>
        <v>44795.9</v>
      </c>
      <c r="AQ22" s="63">
        <f t="shared" ca="1" si="11"/>
        <v>14509.6</v>
      </c>
      <c r="AR22" s="63">
        <f t="shared" ca="1" si="11"/>
        <v>30286.3</v>
      </c>
      <c r="AS22" s="63">
        <f t="shared" ca="1" si="11"/>
        <v>0</v>
      </c>
      <c r="AT22" s="63">
        <f t="shared" ca="1" si="11"/>
        <v>84050.7</v>
      </c>
      <c r="AU22" s="63">
        <f t="shared" ca="1" si="11"/>
        <v>0</v>
      </c>
      <c r="AV22" s="63">
        <f t="shared" ca="1" si="11"/>
        <v>0</v>
      </c>
      <c r="AW22" s="63">
        <f t="shared" ca="1" si="11"/>
        <v>0</v>
      </c>
      <c r="AX22" s="63">
        <f t="shared" ca="1" si="11"/>
        <v>0</v>
      </c>
      <c r="AY22" s="63">
        <f t="shared" ca="1" si="11"/>
        <v>0</v>
      </c>
      <c r="AZ22" s="63">
        <f t="shared" ca="1" si="11"/>
        <v>0</v>
      </c>
      <c r="BA22" s="63">
        <f t="shared" ca="1" si="11"/>
        <v>0</v>
      </c>
      <c r="BB22" s="63">
        <f t="shared" ca="1" si="11"/>
        <v>0</v>
      </c>
      <c r="BC22" s="63">
        <f t="shared" ca="1" si="11"/>
        <v>0</v>
      </c>
    </row>
    <row r="23" spans="1:55" x14ac:dyDescent="0.2">
      <c r="A23" s="15">
        <v>63</v>
      </c>
      <c r="B23" s="103" t="s">
        <v>71</v>
      </c>
      <c r="C23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3" s="73" t="str">
        <f t="shared" ref="D23:M32" ca="1" si="12">INDIRECT($B23&amp;"!M"&amp;D$1+1)</f>
        <v>5</v>
      </c>
      <c r="E23" s="63">
        <f t="shared" ca="1" si="12"/>
        <v>13355.2</v>
      </c>
      <c r="F23" s="63">
        <f t="shared" ca="1" si="12"/>
        <v>790.8</v>
      </c>
      <c r="G23" s="63">
        <f t="shared" ca="1" si="12"/>
        <v>790.8</v>
      </c>
      <c r="H23" s="63">
        <f t="shared" ca="1" si="12"/>
        <v>0</v>
      </c>
      <c r="I23" s="63">
        <f t="shared" ca="1" si="12"/>
        <v>0</v>
      </c>
      <c r="J23" s="63">
        <f t="shared" ca="1" si="12"/>
        <v>2733.2</v>
      </c>
      <c r="K23" s="63">
        <f t="shared" ca="1" si="12"/>
        <v>1484.3</v>
      </c>
      <c r="L23" s="63">
        <f t="shared" ca="1" si="12"/>
        <v>1248.9000000000001</v>
      </c>
      <c r="M23" s="63">
        <f t="shared" ca="1" si="12"/>
        <v>437.6</v>
      </c>
      <c r="N23" s="63">
        <f t="shared" ref="N23:Y32" ca="1" si="13">INDIRECT($B23&amp;"!M"&amp;N$1+1)</f>
        <v>0</v>
      </c>
      <c r="O23" s="63">
        <f t="shared" ca="1" si="13"/>
        <v>437.6</v>
      </c>
      <c r="P23" s="63">
        <f t="shared" ca="1" si="13"/>
        <v>3716.2999999999997</v>
      </c>
      <c r="Q23" s="63">
        <f t="shared" ca="1" si="13"/>
        <v>1063.0999999999999</v>
      </c>
      <c r="R23" s="63">
        <f t="shared" ca="1" si="13"/>
        <v>2653.2</v>
      </c>
      <c r="S23" s="63">
        <f t="shared" ca="1" si="13"/>
        <v>0</v>
      </c>
      <c r="T23" s="63">
        <f t="shared" ca="1" si="13"/>
        <v>5173.8</v>
      </c>
      <c r="U23" s="63">
        <f t="shared" ca="1" si="13"/>
        <v>0</v>
      </c>
      <c r="V23" s="63">
        <f t="shared" ca="1" si="13"/>
        <v>0</v>
      </c>
      <c r="W23" s="63">
        <f t="shared" ca="1" si="13"/>
        <v>0</v>
      </c>
      <c r="X23" s="63">
        <f t="shared" ca="1" si="13"/>
        <v>0</v>
      </c>
      <c r="Y23" s="63">
        <f t="shared" ca="1" si="13"/>
        <v>0</v>
      </c>
      <c r="Z23" s="63">
        <f t="shared" ca="1" si="2"/>
        <v>0</v>
      </c>
      <c r="AA23" s="63">
        <f t="shared" ref="AA23:AC42" ca="1" si="14">INDIRECT($B23&amp;"!M"&amp;AA$1+1)</f>
        <v>0</v>
      </c>
      <c r="AB23" s="63">
        <f t="shared" ca="1" si="14"/>
        <v>0</v>
      </c>
      <c r="AC23" s="63">
        <f t="shared" ca="1" si="14"/>
        <v>0</v>
      </c>
      <c r="AD23" s="73" t="str">
        <f t="shared" ref="AD23:AM32" ca="1" si="15">INDIRECT($B23&amp;"!T"&amp;AD$1+1)</f>
        <v>5</v>
      </c>
      <c r="AE23" s="63">
        <f t="shared" ca="1" si="15"/>
        <v>401546.3</v>
      </c>
      <c r="AF23" s="63">
        <f t="shared" ca="1" si="15"/>
        <v>23922.100000000002</v>
      </c>
      <c r="AG23" s="63">
        <f t="shared" ca="1" si="15"/>
        <v>23922.100000000002</v>
      </c>
      <c r="AH23" s="63">
        <f t="shared" ca="1" si="15"/>
        <v>0</v>
      </c>
      <c r="AI23" s="63">
        <f t="shared" ca="1" si="15"/>
        <v>0</v>
      </c>
      <c r="AJ23" s="63">
        <f t="shared" ca="1" si="15"/>
        <v>82454.399999999994</v>
      </c>
      <c r="AK23" s="63">
        <f t="shared" ca="1" si="15"/>
        <v>44793.399999999994</v>
      </c>
      <c r="AL23" s="63">
        <f t="shared" ca="1" si="15"/>
        <v>37661</v>
      </c>
      <c r="AM23" s="63">
        <f t="shared" ca="1" si="15"/>
        <v>13219.699999999999</v>
      </c>
      <c r="AN23" s="63">
        <f t="shared" ca="1" si="5"/>
        <v>154823.20000000001</v>
      </c>
      <c r="AO23" s="63">
        <f t="shared" ref="AO23:BC32" ca="1" si="16">INDIRECT($B23&amp;"!T"&amp;AO$1+1)</f>
        <v>13219.699999999999</v>
      </c>
      <c r="AP23" s="63">
        <f t="shared" ca="1" si="16"/>
        <v>112133.4</v>
      </c>
      <c r="AQ23" s="63">
        <f t="shared" ca="1" si="16"/>
        <v>32047.700000000004</v>
      </c>
      <c r="AR23" s="63">
        <f t="shared" ca="1" si="16"/>
        <v>80085.7</v>
      </c>
      <c r="AS23" s="63">
        <f t="shared" ca="1" si="16"/>
        <v>0</v>
      </c>
      <c r="AT23" s="63">
        <f t="shared" ca="1" si="16"/>
        <v>154823.20000000001</v>
      </c>
      <c r="AU23" s="63">
        <f t="shared" ca="1" si="16"/>
        <v>0</v>
      </c>
      <c r="AV23" s="63">
        <f t="shared" ca="1" si="16"/>
        <v>0</v>
      </c>
      <c r="AW23" s="63">
        <f t="shared" ca="1" si="16"/>
        <v>0</v>
      </c>
      <c r="AX23" s="63">
        <f t="shared" ca="1" si="16"/>
        <v>0</v>
      </c>
      <c r="AY23" s="63">
        <f t="shared" ca="1" si="16"/>
        <v>0</v>
      </c>
      <c r="AZ23" s="63">
        <f t="shared" ca="1" si="16"/>
        <v>0</v>
      </c>
      <c r="BA23" s="63">
        <f t="shared" ca="1" si="16"/>
        <v>0</v>
      </c>
      <c r="BB23" s="63">
        <f t="shared" ca="1" si="16"/>
        <v>0</v>
      </c>
      <c r="BC23" s="63">
        <f t="shared" ca="1" si="16"/>
        <v>0</v>
      </c>
    </row>
    <row r="24" spans="1:55" x14ac:dyDescent="0.2">
      <c r="A24" s="15">
        <v>65</v>
      </c>
      <c r="B24" s="103" t="s">
        <v>72</v>
      </c>
      <c r="C24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4" s="73" t="str">
        <f t="shared" ca="1" si="12"/>
        <v>5</v>
      </c>
      <c r="E24" s="63">
        <f t="shared" ca="1" si="12"/>
        <v>140072.9</v>
      </c>
      <c r="F24" s="63">
        <f t="shared" ca="1" si="12"/>
        <v>9735</v>
      </c>
      <c r="G24" s="63">
        <f t="shared" ca="1" si="12"/>
        <v>9735</v>
      </c>
      <c r="H24" s="63">
        <f t="shared" ca="1" si="12"/>
        <v>0</v>
      </c>
      <c r="I24" s="63">
        <f t="shared" ca="1" si="12"/>
        <v>0</v>
      </c>
      <c r="J24" s="63">
        <f t="shared" ca="1" si="12"/>
        <v>28053.4</v>
      </c>
      <c r="K24" s="63">
        <f t="shared" ca="1" si="12"/>
        <v>18645.900000000001</v>
      </c>
      <c r="L24" s="63">
        <f t="shared" ca="1" si="12"/>
        <v>9407.5</v>
      </c>
      <c r="M24" s="63">
        <f t="shared" ca="1" si="12"/>
        <v>4921.2</v>
      </c>
      <c r="N24" s="63">
        <f t="shared" ca="1" si="13"/>
        <v>0</v>
      </c>
      <c r="O24" s="63">
        <f t="shared" ca="1" si="13"/>
        <v>4921.2</v>
      </c>
      <c r="P24" s="63">
        <f t="shared" ca="1" si="13"/>
        <v>34897.599999999999</v>
      </c>
      <c r="Q24" s="63">
        <f t="shared" ca="1" si="13"/>
        <v>14895</v>
      </c>
      <c r="R24" s="63">
        <f t="shared" ca="1" si="13"/>
        <v>20002.599999999999</v>
      </c>
      <c r="S24" s="63">
        <f t="shared" ca="1" si="13"/>
        <v>0</v>
      </c>
      <c r="T24" s="63">
        <f t="shared" ca="1" si="13"/>
        <v>53113.7</v>
      </c>
      <c r="U24" s="63">
        <f t="shared" ca="1" si="13"/>
        <v>0</v>
      </c>
      <c r="V24" s="63">
        <f t="shared" ca="1" si="13"/>
        <v>0</v>
      </c>
      <c r="W24" s="63">
        <f t="shared" ca="1" si="13"/>
        <v>0</v>
      </c>
      <c r="X24" s="63">
        <f t="shared" ca="1" si="13"/>
        <v>0</v>
      </c>
      <c r="Y24" s="63">
        <f t="shared" ca="1" si="13"/>
        <v>0</v>
      </c>
      <c r="Z24" s="63">
        <f t="shared" ca="1" si="2"/>
        <v>0</v>
      </c>
      <c r="AA24" s="63">
        <f t="shared" ca="1" si="14"/>
        <v>0</v>
      </c>
      <c r="AB24" s="63">
        <f t="shared" ca="1" si="14"/>
        <v>0</v>
      </c>
      <c r="AC24" s="63">
        <f t="shared" ca="1" si="14"/>
        <v>0</v>
      </c>
      <c r="AD24" s="73" t="str">
        <f t="shared" ca="1" si="15"/>
        <v>5</v>
      </c>
      <c r="AE24" s="63">
        <f t="shared" ca="1" si="15"/>
        <v>254268.40000000002</v>
      </c>
      <c r="AF24" s="63">
        <f t="shared" ca="1" si="15"/>
        <v>17664.099999999999</v>
      </c>
      <c r="AG24" s="63">
        <f t="shared" ca="1" si="15"/>
        <v>17664.099999999999</v>
      </c>
      <c r="AH24" s="63">
        <f t="shared" ca="1" si="15"/>
        <v>0</v>
      </c>
      <c r="AI24" s="63">
        <f t="shared" ca="1" si="15"/>
        <v>0</v>
      </c>
      <c r="AJ24" s="63">
        <f t="shared" ca="1" si="15"/>
        <v>50917.899999999994</v>
      </c>
      <c r="AK24" s="63">
        <f t="shared" ca="1" si="15"/>
        <v>33843.599999999999</v>
      </c>
      <c r="AL24" s="63">
        <f t="shared" ca="1" si="15"/>
        <v>17074.3</v>
      </c>
      <c r="AM24" s="63">
        <f t="shared" ca="1" si="15"/>
        <v>8931</v>
      </c>
      <c r="AN24" s="63">
        <f t="shared" ca="1" si="5"/>
        <v>96417.900000000009</v>
      </c>
      <c r="AO24" s="63">
        <f t="shared" ca="1" si="16"/>
        <v>8931</v>
      </c>
      <c r="AP24" s="63">
        <f t="shared" ca="1" si="16"/>
        <v>63343.3</v>
      </c>
      <c r="AQ24" s="63">
        <f t="shared" ca="1" si="16"/>
        <v>27034.400000000001</v>
      </c>
      <c r="AR24" s="63">
        <f t="shared" ca="1" si="16"/>
        <v>36308.9</v>
      </c>
      <c r="AS24" s="63">
        <f t="shared" ca="1" si="16"/>
        <v>0</v>
      </c>
      <c r="AT24" s="63">
        <f t="shared" ca="1" si="16"/>
        <v>96417.900000000009</v>
      </c>
      <c r="AU24" s="63">
        <f t="shared" ca="1" si="16"/>
        <v>0</v>
      </c>
      <c r="AV24" s="63">
        <f t="shared" ca="1" si="16"/>
        <v>0</v>
      </c>
      <c r="AW24" s="63">
        <f t="shared" ca="1" si="16"/>
        <v>0</v>
      </c>
      <c r="AX24" s="63">
        <f t="shared" ca="1" si="16"/>
        <v>0</v>
      </c>
      <c r="AY24" s="63">
        <f t="shared" ca="1" si="16"/>
        <v>0</v>
      </c>
      <c r="AZ24" s="63">
        <f t="shared" ca="1" si="16"/>
        <v>0</v>
      </c>
      <c r="BA24" s="63">
        <f t="shared" ca="1" si="16"/>
        <v>0</v>
      </c>
      <c r="BB24" s="63">
        <f t="shared" ca="1" si="16"/>
        <v>0</v>
      </c>
      <c r="BC24" s="63">
        <f t="shared" ca="1" si="16"/>
        <v>0</v>
      </c>
    </row>
    <row r="25" spans="1:55" x14ac:dyDescent="0.2">
      <c r="A25" s="15">
        <v>67</v>
      </c>
      <c r="B25" s="103" t="s">
        <v>73</v>
      </c>
      <c r="C25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5" s="73" t="str">
        <f t="shared" ca="1" si="12"/>
        <v>5</v>
      </c>
      <c r="E25" s="63">
        <f t="shared" ca="1" si="12"/>
        <v>49079.7</v>
      </c>
      <c r="F25" s="63">
        <f t="shared" ca="1" si="12"/>
        <v>781.9</v>
      </c>
      <c r="G25" s="63">
        <f t="shared" ca="1" si="12"/>
        <v>781.9</v>
      </c>
      <c r="H25" s="63">
        <f t="shared" ca="1" si="12"/>
        <v>0</v>
      </c>
      <c r="I25" s="63">
        <f t="shared" ca="1" si="12"/>
        <v>0</v>
      </c>
      <c r="J25" s="63">
        <f t="shared" ca="1" si="12"/>
        <v>14116.3</v>
      </c>
      <c r="K25" s="63">
        <f t="shared" ca="1" si="12"/>
        <v>7332.9</v>
      </c>
      <c r="L25" s="63">
        <f t="shared" ca="1" si="12"/>
        <v>6783.4</v>
      </c>
      <c r="M25" s="63">
        <f t="shared" ca="1" si="12"/>
        <v>1134.7</v>
      </c>
      <c r="N25" s="63">
        <f t="shared" ca="1" si="13"/>
        <v>1134.7</v>
      </c>
      <c r="O25" s="63">
        <f t="shared" ca="1" si="13"/>
        <v>0</v>
      </c>
      <c r="P25" s="63">
        <f t="shared" ca="1" si="13"/>
        <v>19889.8</v>
      </c>
      <c r="Q25" s="63">
        <f t="shared" ca="1" si="13"/>
        <v>5468.3</v>
      </c>
      <c r="R25" s="63">
        <f t="shared" ca="1" si="13"/>
        <v>14421.5</v>
      </c>
      <c r="S25" s="63">
        <f t="shared" ca="1" si="13"/>
        <v>0</v>
      </c>
      <c r="T25" s="63">
        <f t="shared" ca="1" si="13"/>
        <v>10809.5</v>
      </c>
      <c r="U25" s="63">
        <f t="shared" ca="1" si="13"/>
        <v>10809.5</v>
      </c>
      <c r="V25" s="63">
        <f t="shared" ca="1" si="13"/>
        <v>0</v>
      </c>
      <c r="W25" s="63">
        <f t="shared" ca="1" si="13"/>
        <v>0</v>
      </c>
      <c r="X25" s="63">
        <f t="shared" ca="1" si="13"/>
        <v>0</v>
      </c>
      <c r="Y25" s="63">
        <f t="shared" ca="1" si="13"/>
        <v>0</v>
      </c>
      <c r="Z25" s="63">
        <f t="shared" ca="1" si="2"/>
        <v>1134.7</v>
      </c>
      <c r="AA25" s="63">
        <f t="shared" ca="1" si="14"/>
        <v>0</v>
      </c>
      <c r="AB25" s="63">
        <f t="shared" ca="1" si="14"/>
        <v>0</v>
      </c>
      <c r="AC25" s="63">
        <f t="shared" ca="1" si="14"/>
        <v>0</v>
      </c>
      <c r="AD25" s="73" t="str">
        <f t="shared" ca="1" si="15"/>
        <v>5</v>
      </c>
      <c r="AE25" s="63">
        <f t="shared" ca="1" si="15"/>
        <v>173552.3</v>
      </c>
      <c r="AF25" s="63">
        <f t="shared" ca="1" si="15"/>
        <v>2759.1</v>
      </c>
      <c r="AG25" s="63">
        <f t="shared" ca="1" si="15"/>
        <v>2759.1</v>
      </c>
      <c r="AH25" s="63">
        <f t="shared" ca="1" si="15"/>
        <v>0</v>
      </c>
      <c r="AI25" s="63">
        <f t="shared" ca="1" si="15"/>
        <v>0</v>
      </c>
      <c r="AJ25" s="63">
        <f t="shared" ca="1" si="15"/>
        <v>49916.3</v>
      </c>
      <c r="AK25" s="63">
        <f t="shared" ca="1" si="15"/>
        <v>25933.5</v>
      </c>
      <c r="AL25" s="63">
        <f t="shared" ca="1" si="15"/>
        <v>23982.800000000003</v>
      </c>
      <c r="AM25" s="63">
        <f t="shared" ca="1" si="15"/>
        <v>4014.7</v>
      </c>
      <c r="AN25" s="63">
        <f t="shared" ca="1" si="5"/>
        <v>38254.299999999996</v>
      </c>
      <c r="AO25" s="63">
        <f t="shared" ca="1" si="16"/>
        <v>0</v>
      </c>
      <c r="AP25" s="63">
        <f t="shared" ca="1" si="16"/>
        <v>70342.5</v>
      </c>
      <c r="AQ25" s="63">
        <f t="shared" ca="1" si="16"/>
        <v>19342.100000000002</v>
      </c>
      <c r="AR25" s="63">
        <f t="shared" ca="1" si="16"/>
        <v>51000.4</v>
      </c>
      <c r="AS25" s="63">
        <f t="shared" ca="1" si="16"/>
        <v>0</v>
      </c>
      <c r="AT25" s="63">
        <f t="shared" ca="1" si="16"/>
        <v>38254.299999999996</v>
      </c>
      <c r="AU25" s="63">
        <f t="shared" ca="1" si="16"/>
        <v>38254.299999999996</v>
      </c>
      <c r="AV25" s="63">
        <f t="shared" ca="1" si="16"/>
        <v>0</v>
      </c>
      <c r="AW25" s="63">
        <f t="shared" ca="1" si="16"/>
        <v>0</v>
      </c>
      <c r="AX25" s="63">
        <f t="shared" ca="1" si="16"/>
        <v>0</v>
      </c>
      <c r="AY25" s="63">
        <f t="shared" ca="1" si="16"/>
        <v>0</v>
      </c>
      <c r="AZ25" s="63">
        <f t="shared" ca="1" si="16"/>
        <v>0</v>
      </c>
      <c r="BA25" s="63">
        <f t="shared" ca="1" si="16"/>
        <v>0</v>
      </c>
      <c r="BB25" s="63">
        <f t="shared" ca="1" si="16"/>
        <v>0</v>
      </c>
      <c r="BC25" s="63">
        <f t="shared" ca="1" si="16"/>
        <v>0</v>
      </c>
    </row>
    <row r="26" spans="1:55" x14ac:dyDescent="0.2">
      <c r="A26" s="15">
        <v>69</v>
      </c>
      <c r="B26" s="103" t="s">
        <v>74</v>
      </c>
      <c r="C26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6" s="73" t="str">
        <f t="shared" ca="1" si="12"/>
        <v>5</v>
      </c>
      <c r="E26" s="63">
        <f t="shared" ca="1" si="12"/>
        <v>6343.9999999999991</v>
      </c>
      <c r="F26" s="63">
        <f t="shared" ca="1" si="12"/>
        <v>521.4</v>
      </c>
      <c r="G26" s="63">
        <f t="shared" ca="1" si="12"/>
        <v>521.4</v>
      </c>
      <c r="H26" s="63">
        <f t="shared" ca="1" si="12"/>
        <v>0</v>
      </c>
      <c r="I26" s="63">
        <f t="shared" ca="1" si="12"/>
        <v>0</v>
      </c>
      <c r="J26" s="63">
        <f t="shared" ca="1" si="12"/>
        <v>1343.1</v>
      </c>
      <c r="K26" s="63">
        <f t="shared" ca="1" si="12"/>
        <v>869.7</v>
      </c>
      <c r="L26" s="63">
        <f t="shared" ca="1" si="12"/>
        <v>473.4</v>
      </c>
      <c r="M26" s="63">
        <f t="shared" ca="1" si="12"/>
        <v>160.1</v>
      </c>
      <c r="N26" s="63">
        <f t="shared" ca="1" si="13"/>
        <v>0</v>
      </c>
      <c r="O26" s="63">
        <f t="shared" ca="1" si="13"/>
        <v>160.1</v>
      </c>
      <c r="P26" s="63">
        <f t="shared" ca="1" si="13"/>
        <v>1917.3</v>
      </c>
      <c r="Q26" s="63">
        <f t="shared" ca="1" si="13"/>
        <v>912</v>
      </c>
      <c r="R26" s="63">
        <f t="shared" ca="1" si="13"/>
        <v>1005.3</v>
      </c>
      <c r="S26" s="63">
        <f t="shared" ca="1" si="13"/>
        <v>0</v>
      </c>
      <c r="T26" s="63">
        <f t="shared" ca="1" si="13"/>
        <v>1835.2</v>
      </c>
      <c r="U26" s="63">
        <f t="shared" ca="1" si="13"/>
        <v>0</v>
      </c>
      <c r="V26" s="63">
        <f t="shared" ca="1" si="13"/>
        <v>0</v>
      </c>
      <c r="W26" s="63">
        <f t="shared" ca="1" si="13"/>
        <v>0</v>
      </c>
      <c r="X26" s="63">
        <f t="shared" ca="1" si="13"/>
        <v>0</v>
      </c>
      <c r="Y26" s="63">
        <f t="shared" ca="1" si="13"/>
        <v>0</v>
      </c>
      <c r="Z26" s="63">
        <f t="shared" ca="1" si="2"/>
        <v>0</v>
      </c>
      <c r="AA26" s="63">
        <f t="shared" ca="1" si="14"/>
        <v>0</v>
      </c>
      <c r="AB26" s="63">
        <f t="shared" ca="1" si="14"/>
        <v>0</v>
      </c>
      <c r="AC26" s="63">
        <f t="shared" ca="1" si="14"/>
        <v>0</v>
      </c>
      <c r="AD26" s="73" t="str">
        <f t="shared" ca="1" si="15"/>
        <v>5</v>
      </c>
      <c r="AE26" s="63">
        <f t="shared" ca="1" si="15"/>
        <v>447163.80000000005</v>
      </c>
      <c r="AF26" s="63">
        <f t="shared" ca="1" si="15"/>
        <v>36670.799999999996</v>
      </c>
      <c r="AG26" s="63">
        <f t="shared" ca="1" si="15"/>
        <v>36670.799999999996</v>
      </c>
      <c r="AH26" s="63">
        <f t="shared" ca="1" si="15"/>
        <v>0</v>
      </c>
      <c r="AI26" s="63">
        <f t="shared" ca="1" si="15"/>
        <v>0</v>
      </c>
      <c r="AJ26" s="63">
        <f t="shared" ca="1" si="15"/>
        <v>94794.5</v>
      </c>
      <c r="AK26" s="63">
        <f t="shared" ca="1" si="15"/>
        <v>61410.3</v>
      </c>
      <c r="AL26" s="63">
        <f t="shared" ca="1" si="15"/>
        <v>33384.199999999997</v>
      </c>
      <c r="AM26" s="63">
        <f t="shared" ca="1" si="15"/>
        <v>11339.699999999999</v>
      </c>
      <c r="AN26" s="63">
        <f t="shared" ca="1" si="5"/>
        <v>128221.90000000001</v>
      </c>
      <c r="AO26" s="63">
        <f t="shared" ca="1" si="16"/>
        <v>11339.699999999999</v>
      </c>
      <c r="AP26" s="63">
        <f t="shared" ca="1" si="16"/>
        <v>135084.4</v>
      </c>
      <c r="AQ26" s="63">
        <f t="shared" ca="1" si="16"/>
        <v>64098.5</v>
      </c>
      <c r="AR26" s="63">
        <f t="shared" ca="1" si="16"/>
        <v>70985.899999999994</v>
      </c>
      <c r="AS26" s="63">
        <f t="shared" ca="1" si="16"/>
        <v>0</v>
      </c>
      <c r="AT26" s="63">
        <f t="shared" ca="1" si="16"/>
        <v>128221.90000000001</v>
      </c>
      <c r="AU26" s="63">
        <f t="shared" ca="1" si="16"/>
        <v>0</v>
      </c>
      <c r="AV26" s="63">
        <f t="shared" ca="1" si="16"/>
        <v>0</v>
      </c>
      <c r="AW26" s="63">
        <f t="shared" ca="1" si="16"/>
        <v>0</v>
      </c>
      <c r="AX26" s="63">
        <f t="shared" ca="1" si="16"/>
        <v>0</v>
      </c>
      <c r="AY26" s="63">
        <f t="shared" ca="1" si="16"/>
        <v>0</v>
      </c>
      <c r="AZ26" s="63">
        <f t="shared" ca="1" si="16"/>
        <v>0</v>
      </c>
      <c r="BA26" s="63">
        <f t="shared" ca="1" si="16"/>
        <v>0</v>
      </c>
      <c r="BB26" s="63">
        <f t="shared" ca="1" si="16"/>
        <v>0</v>
      </c>
      <c r="BC26" s="63">
        <f t="shared" ca="1" si="16"/>
        <v>0</v>
      </c>
    </row>
    <row r="27" spans="1:55" x14ac:dyDescent="0.2">
      <c r="A27" s="15">
        <v>71</v>
      </c>
      <c r="B27" s="103" t="s">
        <v>75</v>
      </c>
      <c r="C27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7" s="73" t="str">
        <f t="shared" ca="1" si="12"/>
        <v>5</v>
      </c>
      <c r="E27" s="63">
        <f t="shared" ca="1" si="12"/>
        <v>145282.59999999998</v>
      </c>
      <c r="F27" s="63">
        <f t="shared" ca="1" si="12"/>
        <v>10779.4</v>
      </c>
      <c r="G27" s="63">
        <f t="shared" ca="1" si="12"/>
        <v>10555.9</v>
      </c>
      <c r="H27" s="63">
        <f t="shared" ca="1" si="12"/>
        <v>0</v>
      </c>
      <c r="I27" s="63">
        <f t="shared" ca="1" si="12"/>
        <v>223.5</v>
      </c>
      <c r="J27" s="63">
        <f t="shared" ca="1" si="12"/>
        <v>36147.9</v>
      </c>
      <c r="K27" s="63">
        <f t="shared" ca="1" si="12"/>
        <v>23918.9</v>
      </c>
      <c r="L27" s="63">
        <f t="shared" ca="1" si="12"/>
        <v>12229</v>
      </c>
      <c r="M27" s="63">
        <f t="shared" ca="1" si="12"/>
        <v>3193.1</v>
      </c>
      <c r="N27" s="63">
        <f t="shared" ca="1" si="13"/>
        <v>3193.1</v>
      </c>
      <c r="O27" s="63">
        <f t="shared" ca="1" si="13"/>
        <v>0</v>
      </c>
      <c r="P27" s="63">
        <f t="shared" ca="1" si="13"/>
        <v>45777.399999999994</v>
      </c>
      <c r="Q27" s="63">
        <f t="shared" ca="1" si="13"/>
        <v>19772.599999999999</v>
      </c>
      <c r="R27" s="63">
        <f t="shared" ca="1" si="13"/>
        <v>26004.799999999999</v>
      </c>
      <c r="S27" s="63">
        <f t="shared" ca="1" si="13"/>
        <v>0</v>
      </c>
      <c r="T27" s="63">
        <f t="shared" ca="1" si="13"/>
        <v>38337</v>
      </c>
      <c r="U27" s="63">
        <f t="shared" ca="1" si="13"/>
        <v>38337</v>
      </c>
      <c r="V27" s="63">
        <f t="shared" ca="1" si="13"/>
        <v>0</v>
      </c>
      <c r="W27" s="63">
        <f t="shared" ca="1" si="13"/>
        <v>0</v>
      </c>
      <c r="X27" s="63">
        <f t="shared" ca="1" si="13"/>
        <v>0</v>
      </c>
      <c r="Y27" s="63">
        <f t="shared" ca="1" si="13"/>
        <v>0</v>
      </c>
      <c r="Z27" s="63">
        <f t="shared" ca="1" si="2"/>
        <v>3193.1</v>
      </c>
      <c r="AA27" s="63">
        <f t="shared" ca="1" si="14"/>
        <v>0</v>
      </c>
      <c r="AB27" s="63">
        <f t="shared" ca="1" si="14"/>
        <v>0</v>
      </c>
      <c r="AC27" s="63">
        <f t="shared" ca="1" si="14"/>
        <v>0</v>
      </c>
      <c r="AD27" s="73" t="str">
        <f t="shared" ca="1" si="15"/>
        <v>5</v>
      </c>
      <c r="AE27" s="63">
        <f t="shared" ca="1" si="15"/>
        <v>201920.89999999997</v>
      </c>
      <c r="AF27" s="63">
        <f t="shared" ca="1" si="15"/>
        <v>14971.800000000001</v>
      </c>
      <c r="AG27" s="63">
        <f t="shared" ca="1" si="15"/>
        <v>14673.800000000001</v>
      </c>
      <c r="AH27" s="63">
        <f t="shared" ca="1" si="15"/>
        <v>0</v>
      </c>
      <c r="AI27" s="63">
        <f t="shared" ca="1" si="15"/>
        <v>298</v>
      </c>
      <c r="AJ27" s="63">
        <f t="shared" ca="1" si="15"/>
        <v>50245.8</v>
      </c>
      <c r="AK27" s="63">
        <f t="shared" ca="1" si="15"/>
        <v>33246.5</v>
      </c>
      <c r="AL27" s="63">
        <f t="shared" ca="1" si="15"/>
        <v>16999.3</v>
      </c>
      <c r="AM27" s="63">
        <f t="shared" ca="1" si="15"/>
        <v>4437.2999999999993</v>
      </c>
      <c r="AN27" s="63">
        <f t="shared" ca="1" si="5"/>
        <v>53276.800000000003</v>
      </c>
      <c r="AO27" s="63">
        <f t="shared" ca="1" si="16"/>
        <v>0</v>
      </c>
      <c r="AP27" s="63">
        <f t="shared" ca="1" si="16"/>
        <v>63649.899999999994</v>
      </c>
      <c r="AQ27" s="63">
        <f t="shared" ca="1" si="16"/>
        <v>27503</v>
      </c>
      <c r="AR27" s="63">
        <f t="shared" ca="1" si="16"/>
        <v>36146.899999999994</v>
      </c>
      <c r="AS27" s="63">
        <f t="shared" ca="1" si="16"/>
        <v>0</v>
      </c>
      <c r="AT27" s="63">
        <f t="shared" ca="1" si="16"/>
        <v>53276.800000000003</v>
      </c>
      <c r="AU27" s="63">
        <f t="shared" ca="1" si="16"/>
        <v>53276.800000000003</v>
      </c>
      <c r="AV27" s="63">
        <f t="shared" ca="1" si="16"/>
        <v>0</v>
      </c>
      <c r="AW27" s="63">
        <f t="shared" ca="1" si="16"/>
        <v>0</v>
      </c>
      <c r="AX27" s="63">
        <f t="shared" ca="1" si="16"/>
        <v>0</v>
      </c>
      <c r="AY27" s="63">
        <f t="shared" ca="1" si="16"/>
        <v>0</v>
      </c>
      <c r="AZ27" s="63">
        <f t="shared" ca="1" si="16"/>
        <v>0</v>
      </c>
      <c r="BA27" s="63">
        <f t="shared" ca="1" si="16"/>
        <v>0</v>
      </c>
      <c r="BB27" s="63">
        <f t="shared" ca="1" si="16"/>
        <v>0</v>
      </c>
      <c r="BC27" s="63">
        <f t="shared" ca="1" si="16"/>
        <v>0</v>
      </c>
    </row>
    <row r="28" spans="1:55" x14ac:dyDescent="0.2">
      <c r="A28" s="15">
        <v>73</v>
      </c>
      <c r="B28" s="103" t="s">
        <v>76</v>
      </c>
      <c r="C28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8" s="73" t="str">
        <f t="shared" ca="1" si="12"/>
        <v>5</v>
      </c>
      <c r="E28" s="63">
        <f t="shared" ca="1" si="12"/>
        <v>12627.4</v>
      </c>
      <c r="F28" s="63">
        <f t="shared" ca="1" si="12"/>
        <v>910.3</v>
      </c>
      <c r="G28" s="63">
        <f t="shared" ca="1" si="12"/>
        <v>910.3</v>
      </c>
      <c r="H28" s="63">
        <f t="shared" ca="1" si="12"/>
        <v>0</v>
      </c>
      <c r="I28" s="63">
        <f t="shared" ca="1" si="12"/>
        <v>0</v>
      </c>
      <c r="J28" s="63">
        <f t="shared" ca="1" si="12"/>
        <v>2708.3</v>
      </c>
      <c r="K28" s="63">
        <f t="shared" ca="1" si="12"/>
        <v>1686.1</v>
      </c>
      <c r="L28" s="63">
        <f t="shared" ca="1" si="12"/>
        <v>1022.2</v>
      </c>
      <c r="M28" s="63">
        <f t="shared" ca="1" si="12"/>
        <v>141.6</v>
      </c>
      <c r="N28" s="63">
        <f t="shared" ca="1" si="13"/>
        <v>141.6</v>
      </c>
      <c r="O28" s="63">
        <f t="shared" ca="1" si="13"/>
        <v>0</v>
      </c>
      <c r="P28" s="63">
        <f t="shared" ca="1" si="13"/>
        <v>3837.8999999999996</v>
      </c>
      <c r="Q28" s="63">
        <f t="shared" ca="1" si="13"/>
        <v>1666.8</v>
      </c>
      <c r="R28" s="63">
        <f t="shared" ca="1" si="13"/>
        <v>2171.1</v>
      </c>
      <c r="S28" s="63">
        <f t="shared" ca="1" si="13"/>
        <v>0</v>
      </c>
      <c r="T28" s="63">
        <f t="shared" ca="1" si="13"/>
        <v>4189.8999999999996</v>
      </c>
      <c r="U28" s="63">
        <f t="shared" ca="1" si="13"/>
        <v>4189.8999999999996</v>
      </c>
      <c r="V28" s="63">
        <f t="shared" ca="1" si="13"/>
        <v>0</v>
      </c>
      <c r="W28" s="63">
        <f t="shared" ca="1" si="13"/>
        <v>0</v>
      </c>
      <c r="X28" s="63">
        <f t="shared" ca="1" si="13"/>
        <v>0</v>
      </c>
      <c r="Y28" s="63">
        <f t="shared" ca="1" si="13"/>
        <v>0</v>
      </c>
      <c r="Z28" s="63">
        <f t="shared" ca="1" si="2"/>
        <v>141.6</v>
      </c>
      <c r="AA28" s="63">
        <f t="shared" ca="1" si="14"/>
        <v>0</v>
      </c>
      <c r="AB28" s="63">
        <f t="shared" ca="1" si="14"/>
        <v>0</v>
      </c>
      <c r="AC28" s="63">
        <f t="shared" ca="1" si="14"/>
        <v>0</v>
      </c>
      <c r="AD28" s="73" t="str">
        <f t="shared" ca="1" si="15"/>
        <v>5</v>
      </c>
      <c r="AE28" s="63">
        <f t="shared" ca="1" si="15"/>
        <v>279570.3</v>
      </c>
      <c r="AF28" s="63">
        <f t="shared" ca="1" si="15"/>
        <v>20596</v>
      </c>
      <c r="AG28" s="63">
        <f t="shared" ca="1" si="15"/>
        <v>20149</v>
      </c>
      <c r="AH28" s="63">
        <f t="shared" ca="1" si="15"/>
        <v>0</v>
      </c>
      <c r="AI28" s="63">
        <f t="shared" ca="1" si="15"/>
        <v>447</v>
      </c>
      <c r="AJ28" s="63">
        <f t="shared" ca="1" si="15"/>
        <v>59710.6</v>
      </c>
      <c r="AK28" s="63">
        <f t="shared" ca="1" si="15"/>
        <v>37158</v>
      </c>
      <c r="AL28" s="63">
        <f t="shared" ca="1" si="15"/>
        <v>22552.6</v>
      </c>
      <c r="AM28" s="63">
        <f t="shared" ca="1" si="15"/>
        <v>3130.8</v>
      </c>
      <c r="AN28" s="63">
        <f t="shared" ca="1" si="5"/>
        <v>92903.900000000009</v>
      </c>
      <c r="AO28" s="63">
        <f t="shared" ca="1" si="16"/>
        <v>0</v>
      </c>
      <c r="AP28" s="63">
        <f t="shared" ca="1" si="16"/>
        <v>84711.9</v>
      </c>
      <c r="AQ28" s="63">
        <f t="shared" ca="1" si="16"/>
        <v>36820.199999999997</v>
      </c>
      <c r="AR28" s="63">
        <f t="shared" ca="1" si="16"/>
        <v>47891.700000000004</v>
      </c>
      <c r="AS28" s="63">
        <f t="shared" ca="1" si="16"/>
        <v>0</v>
      </c>
      <c r="AT28" s="63">
        <f t="shared" ca="1" si="16"/>
        <v>92903.900000000009</v>
      </c>
      <c r="AU28" s="63">
        <f t="shared" ca="1" si="16"/>
        <v>92903.900000000009</v>
      </c>
      <c r="AV28" s="63">
        <f t="shared" ca="1" si="16"/>
        <v>0</v>
      </c>
      <c r="AW28" s="63">
        <f t="shared" ca="1" si="16"/>
        <v>0</v>
      </c>
      <c r="AX28" s="63">
        <f t="shared" ca="1" si="16"/>
        <v>0</v>
      </c>
      <c r="AY28" s="63">
        <f t="shared" ca="1" si="16"/>
        <v>0</v>
      </c>
      <c r="AZ28" s="63">
        <f t="shared" ca="1" si="16"/>
        <v>0</v>
      </c>
      <c r="BA28" s="63">
        <f t="shared" ca="1" si="16"/>
        <v>0</v>
      </c>
      <c r="BB28" s="63">
        <f t="shared" ca="1" si="16"/>
        <v>0</v>
      </c>
      <c r="BC28" s="63">
        <f t="shared" ca="1" si="16"/>
        <v>0</v>
      </c>
    </row>
    <row r="29" spans="1:55" x14ac:dyDescent="0.2">
      <c r="A29" s="15">
        <v>75</v>
      </c>
      <c r="B29" s="103" t="s">
        <v>77</v>
      </c>
      <c r="C29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29" s="73" t="str">
        <f t="shared" ca="1" si="12"/>
        <v>5</v>
      </c>
      <c r="E29" s="63">
        <f t="shared" ca="1" si="12"/>
        <v>10703.4</v>
      </c>
      <c r="F29" s="63">
        <f t="shared" ca="1" si="12"/>
        <v>727.6</v>
      </c>
      <c r="G29" s="63">
        <f t="shared" ca="1" si="12"/>
        <v>727.6</v>
      </c>
      <c r="H29" s="63">
        <f t="shared" ca="1" si="12"/>
        <v>0</v>
      </c>
      <c r="I29" s="63">
        <f t="shared" ca="1" si="12"/>
        <v>0</v>
      </c>
      <c r="J29" s="63">
        <f t="shared" ca="1" si="12"/>
        <v>2367.5</v>
      </c>
      <c r="K29" s="63">
        <f t="shared" ca="1" si="12"/>
        <v>1263.5</v>
      </c>
      <c r="L29" s="63">
        <f t="shared" ca="1" si="12"/>
        <v>1104</v>
      </c>
      <c r="M29" s="63">
        <f t="shared" ca="1" si="12"/>
        <v>242.6</v>
      </c>
      <c r="N29" s="63">
        <f t="shared" ca="1" si="13"/>
        <v>242.6</v>
      </c>
      <c r="O29" s="63">
        <f t="shared" ca="1" si="13"/>
        <v>0</v>
      </c>
      <c r="P29" s="63">
        <f t="shared" ca="1" si="13"/>
        <v>3431.2000000000003</v>
      </c>
      <c r="Q29" s="63">
        <f t="shared" ca="1" si="13"/>
        <v>1084.4000000000001</v>
      </c>
      <c r="R29" s="63">
        <f t="shared" ca="1" si="13"/>
        <v>2346.8000000000002</v>
      </c>
      <c r="S29" s="63">
        <f t="shared" ca="1" si="13"/>
        <v>0</v>
      </c>
      <c r="T29" s="63">
        <f t="shared" ca="1" si="13"/>
        <v>3133.5</v>
      </c>
      <c r="U29" s="63">
        <f t="shared" ca="1" si="13"/>
        <v>3133.5</v>
      </c>
      <c r="V29" s="63">
        <f t="shared" ca="1" si="13"/>
        <v>0</v>
      </c>
      <c r="W29" s="63">
        <f t="shared" ca="1" si="13"/>
        <v>0</v>
      </c>
      <c r="X29" s="63">
        <f t="shared" ca="1" si="13"/>
        <v>0</v>
      </c>
      <c r="Y29" s="63">
        <f t="shared" ca="1" si="13"/>
        <v>0</v>
      </c>
      <c r="Z29" s="63">
        <f t="shared" ca="1" si="2"/>
        <v>242.6</v>
      </c>
      <c r="AA29" s="63">
        <f t="shared" ca="1" si="14"/>
        <v>0</v>
      </c>
      <c r="AB29" s="63">
        <f t="shared" ca="1" si="14"/>
        <v>0</v>
      </c>
      <c r="AC29" s="63">
        <f t="shared" ca="1" si="14"/>
        <v>0</v>
      </c>
      <c r="AD29" s="73" t="str">
        <f t="shared" ca="1" si="15"/>
        <v>5</v>
      </c>
      <c r="AE29" s="63">
        <f t="shared" ca="1" si="15"/>
        <v>333703.8</v>
      </c>
      <c r="AF29" s="63">
        <f t="shared" ca="1" si="15"/>
        <v>22777.7</v>
      </c>
      <c r="AG29" s="63">
        <f t="shared" ca="1" si="15"/>
        <v>22554.2</v>
      </c>
      <c r="AH29" s="63">
        <f t="shared" ca="1" si="15"/>
        <v>0</v>
      </c>
      <c r="AI29" s="63">
        <f t="shared" ca="1" si="15"/>
        <v>223.5</v>
      </c>
      <c r="AJ29" s="63">
        <f t="shared" ca="1" si="15"/>
        <v>73517.899999999994</v>
      </c>
      <c r="AK29" s="63">
        <f t="shared" ca="1" si="15"/>
        <v>39225.9</v>
      </c>
      <c r="AL29" s="63">
        <f t="shared" ca="1" si="15"/>
        <v>34292</v>
      </c>
      <c r="AM29" s="63">
        <f t="shared" ca="1" si="15"/>
        <v>7530.7</v>
      </c>
      <c r="AN29" s="63">
        <f t="shared" ca="1" si="5"/>
        <v>97972.900000000009</v>
      </c>
      <c r="AO29" s="63">
        <f t="shared" ca="1" si="16"/>
        <v>0</v>
      </c>
      <c r="AP29" s="63">
        <f t="shared" ca="1" si="16"/>
        <v>106636.1</v>
      </c>
      <c r="AQ29" s="63">
        <f t="shared" ca="1" si="16"/>
        <v>33648.299999999996</v>
      </c>
      <c r="AR29" s="63">
        <f t="shared" ca="1" si="16"/>
        <v>72987.8</v>
      </c>
      <c r="AS29" s="63">
        <f t="shared" ca="1" si="16"/>
        <v>0</v>
      </c>
      <c r="AT29" s="63">
        <f t="shared" ca="1" si="16"/>
        <v>97972.900000000009</v>
      </c>
      <c r="AU29" s="63">
        <f t="shared" ca="1" si="16"/>
        <v>97972.900000000009</v>
      </c>
      <c r="AV29" s="63">
        <f t="shared" ca="1" si="16"/>
        <v>0</v>
      </c>
      <c r="AW29" s="63">
        <f t="shared" ca="1" si="16"/>
        <v>0</v>
      </c>
      <c r="AX29" s="63">
        <f t="shared" ca="1" si="16"/>
        <v>0</v>
      </c>
      <c r="AY29" s="63">
        <f t="shared" ca="1" si="16"/>
        <v>0</v>
      </c>
      <c r="AZ29" s="63">
        <f t="shared" ca="1" si="16"/>
        <v>0</v>
      </c>
      <c r="BA29" s="63">
        <f t="shared" ca="1" si="16"/>
        <v>0</v>
      </c>
      <c r="BB29" s="63">
        <f t="shared" ca="1" si="16"/>
        <v>0</v>
      </c>
      <c r="BC29" s="63">
        <f t="shared" ca="1" si="16"/>
        <v>0</v>
      </c>
    </row>
    <row r="30" spans="1:55" x14ac:dyDescent="0.2">
      <c r="A30" s="15">
        <v>79</v>
      </c>
      <c r="B30" s="103" t="s">
        <v>78</v>
      </c>
      <c r="C30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0" s="73" t="str">
        <f t="shared" ca="1" si="12"/>
        <v>5</v>
      </c>
      <c r="E30" s="63">
        <f t="shared" ca="1" si="12"/>
        <v>270814.5</v>
      </c>
      <c r="F30" s="63">
        <f t="shared" ca="1" si="12"/>
        <v>4446.8999999999996</v>
      </c>
      <c r="G30" s="63">
        <f t="shared" ca="1" si="12"/>
        <v>4446.8999999999996</v>
      </c>
      <c r="H30" s="63">
        <f t="shared" ca="1" si="12"/>
        <v>0</v>
      </c>
      <c r="I30" s="63">
        <f t="shared" ca="1" si="12"/>
        <v>0</v>
      </c>
      <c r="J30" s="63">
        <f t="shared" ca="1" si="12"/>
        <v>67709.600000000006</v>
      </c>
      <c r="K30" s="63">
        <f t="shared" ca="1" si="12"/>
        <v>37529.9</v>
      </c>
      <c r="L30" s="63">
        <f t="shared" ca="1" si="12"/>
        <v>30179.7</v>
      </c>
      <c r="M30" s="63">
        <f t="shared" ca="1" si="12"/>
        <v>3159.6</v>
      </c>
      <c r="N30" s="63">
        <f t="shared" ca="1" si="13"/>
        <v>3159.6</v>
      </c>
      <c r="O30" s="63">
        <f t="shared" ca="1" si="13"/>
        <v>0</v>
      </c>
      <c r="P30" s="63">
        <f t="shared" ca="1" si="13"/>
        <v>101380.9</v>
      </c>
      <c r="Q30" s="63">
        <f t="shared" ca="1" si="13"/>
        <v>37197.4</v>
      </c>
      <c r="R30" s="63">
        <f t="shared" ca="1" si="13"/>
        <v>64183.5</v>
      </c>
      <c r="S30" s="63">
        <f t="shared" ca="1" si="13"/>
        <v>0</v>
      </c>
      <c r="T30" s="63">
        <f t="shared" ca="1" si="13"/>
        <v>87647.1</v>
      </c>
      <c r="U30" s="63">
        <f t="shared" ca="1" si="13"/>
        <v>87647.1</v>
      </c>
      <c r="V30" s="63">
        <f t="shared" ca="1" si="13"/>
        <v>0</v>
      </c>
      <c r="W30" s="63">
        <f t="shared" ca="1" si="13"/>
        <v>0</v>
      </c>
      <c r="X30" s="63">
        <f t="shared" ca="1" si="13"/>
        <v>0</v>
      </c>
      <c r="Y30" s="63">
        <f t="shared" ca="1" si="13"/>
        <v>0</v>
      </c>
      <c r="Z30" s="63">
        <f t="shared" ca="1" si="2"/>
        <v>3159.6</v>
      </c>
      <c r="AA30" s="63">
        <f t="shared" ca="1" si="14"/>
        <v>0</v>
      </c>
      <c r="AB30" s="63">
        <f t="shared" ca="1" si="14"/>
        <v>0</v>
      </c>
      <c r="AC30" s="63">
        <f t="shared" ca="1" si="14"/>
        <v>0</v>
      </c>
      <c r="AD30" s="73" t="str">
        <f t="shared" ca="1" si="15"/>
        <v>5</v>
      </c>
      <c r="AE30" s="63">
        <f t="shared" ca="1" si="15"/>
        <v>78983.699999999983</v>
      </c>
      <c r="AF30" s="63">
        <f t="shared" ca="1" si="15"/>
        <v>1296.1000000000004</v>
      </c>
      <c r="AG30" s="63">
        <f t="shared" ca="1" si="15"/>
        <v>1296.1000000000004</v>
      </c>
      <c r="AH30" s="63">
        <f t="shared" ca="1" si="15"/>
        <v>0</v>
      </c>
      <c r="AI30" s="63">
        <f t="shared" ca="1" si="15"/>
        <v>0</v>
      </c>
      <c r="AJ30" s="63">
        <f t="shared" ca="1" si="15"/>
        <v>19747.499999999996</v>
      </c>
      <c r="AK30" s="63">
        <f t="shared" ca="1" si="15"/>
        <v>10945.5</v>
      </c>
      <c r="AL30" s="63">
        <f t="shared" ca="1" si="15"/>
        <v>8801.9999999999964</v>
      </c>
      <c r="AM30" s="63">
        <f t="shared" ca="1" si="15"/>
        <v>922.40000000000009</v>
      </c>
      <c r="AN30" s="63">
        <f t="shared" ca="1" si="5"/>
        <v>25563.699999999997</v>
      </c>
      <c r="AO30" s="63">
        <f t="shared" ca="1" si="16"/>
        <v>0</v>
      </c>
      <c r="AP30" s="63">
        <f t="shared" ca="1" si="16"/>
        <v>29577.999999999993</v>
      </c>
      <c r="AQ30" s="63">
        <f t="shared" ca="1" si="16"/>
        <v>10852.799999999996</v>
      </c>
      <c r="AR30" s="63">
        <f t="shared" ca="1" si="16"/>
        <v>18725.199999999997</v>
      </c>
      <c r="AS30" s="63">
        <f t="shared" ca="1" si="16"/>
        <v>0</v>
      </c>
      <c r="AT30" s="63">
        <f t="shared" ca="1" si="16"/>
        <v>25563.699999999997</v>
      </c>
      <c r="AU30" s="63">
        <f t="shared" ca="1" si="16"/>
        <v>25563.699999999997</v>
      </c>
      <c r="AV30" s="63">
        <f t="shared" ca="1" si="16"/>
        <v>0</v>
      </c>
      <c r="AW30" s="63">
        <f t="shared" ca="1" si="16"/>
        <v>0</v>
      </c>
      <c r="AX30" s="63">
        <f t="shared" ca="1" si="16"/>
        <v>0</v>
      </c>
      <c r="AY30" s="63">
        <f t="shared" ca="1" si="16"/>
        <v>0</v>
      </c>
      <c r="AZ30" s="63">
        <f t="shared" ca="1" si="16"/>
        <v>0</v>
      </c>
      <c r="BA30" s="63">
        <f t="shared" ca="1" si="16"/>
        <v>0</v>
      </c>
      <c r="BB30" s="63">
        <f t="shared" ca="1" si="16"/>
        <v>0</v>
      </c>
      <c r="BC30" s="63">
        <f t="shared" ca="1" si="16"/>
        <v>0</v>
      </c>
    </row>
    <row r="31" spans="1:55" x14ac:dyDescent="0.2">
      <c r="A31" s="15">
        <v>81</v>
      </c>
      <c r="B31" s="103" t="s">
        <v>79</v>
      </c>
      <c r="C31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1" s="73" t="str">
        <f t="shared" ca="1" si="12"/>
        <v>5</v>
      </c>
      <c r="E31" s="63">
        <f t="shared" ca="1" si="12"/>
        <v>59770.400000000009</v>
      </c>
      <c r="F31" s="63">
        <f t="shared" ca="1" si="12"/>
        <v>972.7</v>
      </c>
      <c r="G31" s="63">
        <f t="shared" ca="1" si="12"/>
        <v>972.7</v>
      </c>
      <c r="H31" s="63">
        <f t="shared" ca="1" si="12"/>
        <v>0</v>
      </c>
      <c r="I31" s="63">
        <f t="shared" ca="1" si="12"/>
        <v>0</v>
      </c>
      <c r="J31" s="63">
        <f t="shared" ca="1" si="12"/>
        <v>12703.2</v>
      </c>
      <c r="K31" s="63">
        <f t="shared" ca="1" si="12"/>
        <v>6791.5</v>
      </c>
      <c r="L31" s="63">
        <f t="shared" ca="1" si="12"/>
        <v>5911.7</v>
      </c>
      <c r="M31" s="63">
        <f t="shared" ca="1" si="12"/>
        <v>1558</v>
      </c>
      <c r="N31" s="63">
        <f t="shared" ca="1" si="13"/>
        <v>0</v>
      </c>
      <c r="O31" s="63">
        <f t="shared" ca="1" si="13"/>
        <v>1558</v>
      </c>
      <c r="P31" s="63">
        <f t="shared" ca="1" si="13"/>
        <v>19184</v>
      </c>
      <c r="Q31" s="63">
        <f t="shared" ca="1" si="13"/>
        <v>6611</v>
      </c>
      <c r="R31" s="63">
        <f t="shared" ca="1" si="13"/>
        <v>12573</v>
      </c>
      <c r="S31" s="63">
        <f t="shared" ca="1" si="13"/>
        <v>0</v>
      </c>
      <c r="T31" s="63">
        <f t="shared" ca="1" si="13"/>
        <v>22157.200000000001</v>
      </c>
      <c r="U31" s="63">
        <f t="shared" ca="1" si="13"/>
        <v>0</v>
      </c>
      <c r="V31" s="63">
        <f t="shared" ca="1" si="13"/>
        <v>0</v>
      </c>
      <c r="W31" s="63">
        <f t="shared" ca="1" si="13"/>
        <v>0</v>
      </c>
      <c r="X31" s="63">
        <f t="shared" ca="1" si="13"/>
        <v>0</v>
      </c>
      <c r="Y31" s="63">
        <f t="shared" ca="1" si="13"/>
        <v>0</v>
      </c>
      <c r="Z31" s="63">
        <f t="shared" ca="1" si="2"/>
        <v>0</v>
      </c>
      <c r="AA31" s="63">
        <f t="shared" ca="1" si="14"/>
        <v>0</v>
      </c>
      <c r="AB31" s="63">
        <f t="shared" ca="1" si="14"/>
        <v>0</v>
      </c>
      <c r="AC31" s="63">
        <f t="shared" ca="1" si="14"/>
        <v>0</v>
      </c>
      <c r="AD31" s="73" t="str">
        <f t="shared" ca="1" si="15"/>
        <v>5</v>
      </c>
      <c r="AE31" s="63">
        <f t="shared" ca="1" si="15"/>
        <v>128431.49999999999</v>
      </c>
      <c r="AF31" s="63">
        <f t="shared" ca="1" si="15"/>
        <v>1945.3</v>
      </c>
      <c r="AG31" s="63">
        <f t="shared" ca="1" si="15"/>
        <v>1945.3</v>
      </c>
      <c r="AH31" s="63">
        <f t="shared" ca="1" si="15"/>
        <v>0</v>
      </c>
      <c r="AI31" s="63">
        <f t="shared" ca="1" si="15"/>
        <v>0</v>
      </c>
      <c r="AJ31" s="63">
        <f t="shared" ca="1" si="15"/>
        <v>27343.3</v>
      </c>
      <c r="AK31" s="63">
        <f t="shared" ca="1" si="15"/>
        <v>14617.599999999999</v>
      </c>
      <c r="AL31" s="63">
        <f t="shared" ca="1" si="15"/>
        <v>12725.7</v>
      </c>
      <c r="AM31" s="63">
        <f t="shared" ca="1" si="15"/>
        <v>3351.5</v>
      </c>
      <c r="AN31" s="63">
        <f t="shared" ca="1" si="5"/>
        <v>47638</v>
      </c>
      <c r="AO31" s="63">
        <f t="shared" ca="1" si="16"/>
        <v>3351.5</v>
      </c>
      <c r="AP31" s="63">
        <f t="shared" ca="1" si="16"/>
        <v>41285.199999999997</v>
      </c>
      <c r="AQ31" s="63">
        <f t="shared" ca="1" si="16"/>
        <v>14227.099999999999</v>
      </c>
      <c r="AR31" s="63">
        <f t="shared" ca="1" si="16"/>
        <v>27058.1</v>
      </c>
      <c r="AS31" s="63">
        <f t="shared" ca="1" si="16"/>
        <v>0</v>
      </c>
      <c r="AT31" s="63">
        <f t="shared" ca="1" si="16"/>
        <v>47638</v>
      </c>
      <c r="AU31" s="63">
        <f t="shared" ca="1" si="16"/>
        <v>0</v>
      </c>
      <c r="AV31" s="63">
        <f t="shared" ca="1" si="16"/>
        <v>0</v>
      </c>
      <c r="AW31" s="63">
        <f t="shared" ca="1" si="16"/>
        <v>0</v>
      </c>
      <c r="AX31" s="63">
        <f t="shared" ca="1" si="16"/>
        <v>0</v>
      </c>
      <c r="AY31" s="63">
        <f t="shared" ca="1" si="16"/>
        <v>0</v>
      </c>
      <c r="AZ31" s="63">
        <f t="shared" ca="1" si="16"/>
        <v>0</v>
      </c>
      <c r="BA31" s="63">
        <f t="shared" ca="1" si="16"/>
        <v>0</v>
      </c>
      <c r="BB31" s="63">
        <f t="shared" ca="1" si="16"/>
        <v>0</v>
      </c>
      <c r="BC31" s="63">
        <f t="shared" ca="1" si="16"/>
        <v>0</v>
      </c>
    </row>
    <row r="32" spans="1:55" x14ac:dyDescent="0.2">
      <c r="A32" s="15">
        <v>83</v>
      </c>
      <c r="B32" s="103" t="s">
        <v>80</v>
      </c>
      <c r="C32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2" s="73" t="str">
        <f t="shared" ca="1" si="12"/>
        <v>5</v>
      </c>
      <c r="E32" s="63">
        <f t="shared" ca="1" si="12"/>
        <v>284134.80000000005</v>
      </c>
      <c r="F32" s="63">
        <f t="shared" ca="1" si="12"/>
        <v>32437.200000000001</v>
      </c>
      <c r="G32" s="63">
        <f t="shared" ca="1" si="12"/>
        <v>32139.200000000001</v>
      </c>
      <c r="H32" s="63">
        <f t="shared" ca="1" si="12"/>
        <v>0</v>
      </c>
      <c r="I32" s="63">
        <f t="shared" ca="1" si="12"/>
        <v>298</v>
      </c>
      <c r="J32" s="63">
        <f t="shared" ca="1" si="12"/>
        <v>68309</v>
      </c>
      <c r="K32" s="63">
        <f t="shared" ca="1" si="12"/>
        <v>40728</v>
      </c>
      <c r="L32" s="63">
        <f t="shared" ca="1" si="12"/>
        <v>27581</v>
      </c>
      <c r="M32" s="63">
        <f t="shared" ca="1" si="12"/>
        <v>1499.6</v>
      </c>
      <c r="N32" s="63">
        <f t="shared" ca="1" si="13"/>
        <v>1499.6</v>
      </c>
      <c r="O32" s="63">
        <f t="shared" ca="1" si="13"/>
        <v>0</v>
      </c>
      <c r="P32" s="63">
        <f t="shared" ca="1" si="13"/>
        <v>84467.1</v>
      </c>
      <c r="Q32" s="63">
        <f t="shared" ca="1" si="13"/>
        <v>25814.1</v>
      </c>
      <c r="R32" s="63">
        <f t="shared" ca="1" si="13"/>
        <v>58653</v>
      </c>
      <c r="S32" s="63">
        <f t="shared" ca="1" si="13"/>
        <v>0</v>
      </c>
      <c r="T32" s="63">
        <f t="shared" ca="1" si="13"/>
        <v>73542.7</v>
      </c>
      <c r="U32" s="63">
        <f t="shared" ca="1" si="13"/>
        <v>73542.7</v>
      </c>
      <c r="V32" s="63">
        <f t="shared" ca="1" si="13"/>
        <v>0</v>
      </c>
      <c r="W32" s="63">
        <f t="shared" ca="1" si="13"/>
        <v>0</v>
      </c>
      <c r="X32" s="63">
        <f t="shared" ca="1" si="13"/>
        <v>0</v>
      </c>
      <c r="Y32" s="63">
        <f t="shared" ca="1" si="13"/>
        <v>0</v>
      </c>
      <c r="Z32" s="63">
        <f t="shared" ca="1" si="2"/>
        <v>1499.6</v>
      </c>
      <c r="AA32" s="63">
        <f t="shared" ca="1" si="14"/>
        <v>0</v>
      </c>
      <c r="AB32" s="63">
        <f t="shared" ca="1" si="14"/>
        <v>0</v>
      </c>
      <c r="AC32" s="63">
        <f t="shared" ca="1" si="14"/>
        <v>0</v>
      </c>
      <c r="AD32" s="73" t="str">
        <f t="shared" ca="1" si="15"/>
        <v>5</v>
      </c>
      <c r="AE32" s="63">
        <f t="shared" ca="1" si="15"/>
        <v>325742</v>
      </c>
      <c r="AF32" s="63">
        <f t="shared" ca="1" si="15"/>
        <v>37211.100000000006</v>
      </c>
      <c r="AG32" s="63">
        <f t="shared" ca="1" si="15"/>
        <v>36838.600000000006</v>
      </c>
      <c r="AH32" s="63">
        <f t="shared" ca="1" si="15"/>
        <v>0</v>
      </c>
      <c r="AI32" s="63">
        <f t="shared" ca="1" si="15"/>
        <v>372.5</v>
      </c>
      <c r="AJ32" s="63">
        <f t="shared" ca="1" si="15"/>
        <v>78301</v>
      </c>
      <c r="AK32" s="63">
        <f t="shared" ca="1" si="15"/>
        <v>46684.399999999994</v>
      </c>
      <c r="AL32" s="63">
        <f t="shared" ca="1" si="15"/>
        <v>31616.6</v>
      </c>
      <c r="AM32" s="63">
        <f t="shared" ca="1" si="15"/>
        <v>1720</v>
      </c>
      <c r="AN32" s="63">
        <f t="shared" ca="1" si="5"/>
        <v>84313.799999999974</v>
      </c>
      <c r="AO32" s="63">
        <f t="shared" ca="1" si="16"/>
        <v>0</v>
      </c>
      <c r="AP32" s="63">
        <f t="shared" ca="1" si="16"/>
        <v>96828.4</v>
      </c>
      <c r="AQ32" s="63">
        <f t="shared" ca="1" si="16"/>
        <v>29595.700000000004</v>
      </c>
      <c r="AR32" s="63">
        <f t="shared" ca="1" si="16"/>
        <v>67232.7</v>
      </c>
      <c r="AS32" s="63">
        <f t="shared" ca="1" si="16"/>
        <v>0</v>
      </c>
      <c r="AT32" s="63">
        <f t="shared" ca="1" si="16"/>
        <v>84313.799999999974</v>
      </c>
      <c r="AU32" s="63">
        <f t="shared" ca="1" si="16"/>
        <v>84313.799999999974</v>
      </c>
      <c r="AV32" s="63">
        <f t="shared" ca="1" si="16"/>
        <v>0</v>
      </c>
      <c r="AW32" s="63">
        <f t="shared" ca="1" si="16"/>
        <v>0</v>
      </c>
      <c r="AX32" s="63">
        <f t="shared" ca="1" si="16"/>
        <v>0</v>
      </c>
      <c r="AY32" s="63">
        <f t="shared" ca="1" si="16"/>
        <v>0</v>
      </c>
      <c r="AZ32" s="63">
        <f t="shared" ca="1" si="16"/>
        <v>0</v>
      </c>
      <c r="BA32" s="63">
        <f t="shared" ca="1" si="16"/>
        <v>0</v>
      </c>
      <c r="BB32" s="63">
        <f t="shared" ca="1" si="16"/>
        <v>0</v>
      </c>
      <c r="BC32" s="63">
        <f t="shared" ca="1" si="16"/>
        <v>0</v>
      </c>
    </row>
    <row r="33" spans="1:55" x14ac:dyDescent="0.2">
      <c r="A33" s="15">
        <v>85</v>
      </c>
      <c r="B33" s="103" t="s">
        <v>81</v>
      </c>
      <c r="C33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3" s="73" t="str">
        <f t="shared" ref="D33:M42" ca="1" si="17">INDIRECT($B33&amp;"!M"&amp;D$1+1)</f>
        <v>5</v>
      </c>
      <c r="E33" s="63">
        <f t="shared" ca="1" si="17"/>
        <v>7037.4000000000005</v>
      </c>
      <c r="F33" s="63">
        <f t="shared" ca="1" si="17"/>
        <v>359.5</v>
      </c>
      <c r="G33" s="63">
        <f t="shared" ca="1" si="17"/>
        <v>359.5</v>
      </c>
      <c r="H33" s="63">
        <f t="shared" ca="1" si="17"/>
        <v>0</v>
      </c>
      <c r="I33" s="63">
        <f t="shared" ca="1" si="17"/>
        <v>0</v>
      </c>
      <c r="J33" s="63">
        <f t="shared" ca="1" si="17"/>
        <v>962.90000000000009</v>
      </c>
      <c r="K33" s="63">
        <f t="shared" ca="1" si="17"/>
        <v>663.6</v>
      </c>
      <c r="L33" s="63">
        <f t="shared" ca="1" si="17"/>
        <v>299.3</v>
      </c>
      <c r="M33" s="63">
        <f t="shared" ca="1" si="17"/>
        <v>32.200000000000003</v>
      </c>
      <c r="N33" s="63">
        <f t="shared" ref="N33:Y42" ca="1" si="18">INDIRECT($B33&amp;"!M"&amp;N$1+1)</f>
        <v>32.200000000000003</v>
      </c>
      <c r="O33" s="63">
        <f t="shared" ca="1" si="18"/>
        <v>0</v>
      </c>
      <c r="P33" s="63">
        <f t="shared" ca="1" si="18"/>
        <v>1494.1</v>
      </c>
      <c r="Q33" s="63">
        <f t="shared" ca="1" si="18"/>
        <v>858.7</v>
      </c>
      <c r="R33" s="63">
        <f t="shared" ca="1" si="18"/>
        <v>635.4</v>
      </c>
      <c r="S33" s="63">
        <f t="shared" ca="1" si="18"/>
        <v>0</v>
      </c>
      <c r="T33" s="63">
        <f t="shared" ca="1" si="18"/>
        <v>3695.4</v>
      </c>
      <c r="U33" s="63">
        <f t="shared" ca="1" si="18"/>
        <v>3695.4</v>
      </c>
      <c r="V33" s="63">
        <f t="shared" ca="1" si="18"/>
        <v>0</v>
      </c>
      <c r="W33" s="63">
        <f t="shared" ca="1" si="18"/>
        <v>0</v>
      </c>
      <c r="X33" s="63">
        <f t="shared" ca="1" si="18"/>
        <v>0</v>
      </c>
      <c r="Y33" s="63">
        <f t="shared" ca="1" si="18"/>
        <v>0</v>
      </c>
      <c r="Z33" s="63">
        <f t="shared" ca="1" si="2"/>
        <v>32.200000000000003</v>
      </c>
      <c r="AA33" s="63">
        <f t="shared" ca="1" si="14"/>
        <v>0</v>
      </c>
      <c r="AB33" s="63">
        <f t="shared" ca="1" si="14"/>
        <v>0</v>
      </c>
      <c r="AC33" s="63">
        <f t="shared" ca="1" si="14"/>
        <v>0</v>
      </c>
      <c r="AD33" s="73" t="str">
        <f t="shared" ref="AD33:AM42" ca="1" si="19">INDIRECT($B33&amp;"!T"&amp;AD$1+1)</f>
        <v>5</v>
      </c>
      <c r="AE33" s="63">
        <f t="shared" ca="1" si="19"/>
        <v>293044.8</v>
      </c>
      <c r="AF33" s="63">
        <f t="shared" ca="1" si="19"/>
        <v>19255.599999999999</v>
      </c>
      <c r="AG33" s="63">
        <f t="shared" ca="1" si="19"/>
        <v>19181.099999999999</v>
      </c>
      <c r="AH33" s="63">
        <f t="shared" ca="1" si="19"/>
        <v>0</v>
      </c>
      <c r="AI33" s="63">
        <f t="shared" ca="1" si="19"/>
        <v>74.5</v>
      </c>
      <c r="AJ33" s="63">
        <f t="shared" ca="1" si="19"/>
        <v>50985.4</v>
      </c>
      <c r="AK33" s="63">
        <f t="shared" ca="1" si="19"/>
        <v>35156.400000000001</v>
      </c>
      <c r="AL33" s="63">
        <f t="shared" ca="1" si="19"/>
        <v>15829</v>
      </c>
      <c r="AM33" s="63">
        <f t="shared" ca="1" si="19"/>
        <v>1663.3</v>
      </c>
      <c r="AN33" s="63">
        <f t="shared" ca="1" si="5"/>
        <v>115420.00000000001</v>
      </c>
      <c r="AO33" s="63">
        <f t="shared" ref="AO33:BC42" ca="1" si="20">INDIRECT($B33&amp;"!T"&amp;AO$1+1)</f>
        <v>0</v>
      </c>
      <c r="AP33" s="63">
        <f t="shared" ca="1" si="20"/>
        <v>78908.7</v>
      </c>
      <c r="AQ33" s="63">
        <f t="shared" ca="1" si="20"/>
        <v>45248.4</v>
      </c>
      <c r="AR33" s="63">
        <f t="shared" ca="1" si="20"/>
        <v>33660.299999999996</v>
      </c>
      <c r="AS33" s="63">
        <f t="shared" ca="1" si="20"/>
        <v>0</v>
      </c>
      <c r="AT33" s="63">
        <f t="shared" ca="1" si="20"/>
        <v>115420.00000000001</v>
      </c>
      <c r="AU33" s="63">
        <f t="shared" ca="1" si="20"/>
        <v>115420.00000000001</v>
      </c>
      <c r="AV33" s="63">
        <f t="shared" ca="1" si="20"/>
        <v>0</v>
      </c>
      <c r="AW33" s="63">
        <f t="shared" ca="1" si="20"/>
        <v>0</v>
      </c>
      <c r="AX33" s="63">
        <f t="shared" ca="1" si="20"/>
        <v>0</v>
      </c>
      <c r="AY33" s="63">
        <f t="shared" ca="1" si="20"/>
        <v>0</v>
      </c>
      <c r="AZ33" s="63">
        <f t="shared" ca="1" si="20"/>
        <v>0</v>
      </c>
      <c r="BA33" s="63">
        <f t="shared" ca="1" si="20"/>
        <v>0</v>
      </c>
      <c r="BB33" s="63">
        <f t="shared" ca="1" si="20"/>
        <v>0</v>
      </c>
      <c r="BC33" s="63">
        <f t="shared" ca="1" si="20"/>
        <v>0</v>
      </c>
    </row>
    <row r="34" spans="1:55" x14ac:dyDescent="0.2">
      <c r="A34" s="15">
        <v>87</v>
      </c>
      <c r="B34" s="103" t="s">
        <v>82</v>
      </c>
      <c r="C34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4" s="73" t="str">
        <f t="shared" ca="1" si="17"/>
        <v>5</v>
      </c>
      <c r="E34" s="63">
        <f t="shared" ca="1" si="17"/>
        <v>202994.30000000002</v>
      </c>
      <c r="F34" s="63">
        <f t="shared" ca="1" si="17"/>
        <v>13911.1</v>
      </c>
      <c r="G34" s="63">
        <f t="shared" ca="1" si="17"/>
        <v>13389.6</v>
      </c>
      <c r="H34" s="63">
        <f t="shared" ca="1" si="17"/>
        <v>0</v>
      </c>
      <c r="I34" s="63">
        <f t="shared" ca="1" si="17"/>
        <v>521.5</v>
      </c>
      <c r="J34" s="63">
        <f t="shared" ca="1" si="17"/>
        <v>52911.199999999997</v>
      </c>
      <c r="K34" s="63">
        <f t="shared" ca="1" si="17"/>
        <v>39674.1</v>
      </c>
      <c r="L34" s="63">
        <f t="shared" ca="1" si="17"/>
        <v>13237.1</v>
      </c>
      <c r="M34" s="63">
        <f t="shared" ca="1" si="17"/>
        <v>3799.5</v>
      </c>
      <c r="N34" s="63">
        <f t="shared" ca="1" si="18"/>
        <v>3799.5</v>
      </c>
      <c r="O34" s="63">
        <f t="shared" ca="1" si="18"/>
        <v>0</v>
      </c>
      <c r="P34" s="63">
        <f t="shared" ca="1" si="18"/>
        <v>54467.4</v>
      </c>
      <c r="Q34" s="63">
        <f t="shared" ca="1" si="18"/>
        <v>26320.5</v>
      </c>
      <c r="R34" s="63">
        <f t="shared" ca="1" si="18"/>
        <v>28146.9</v>
      </c>
      <c r="S34" s="63">
        <f t="shared" ca="1" si="18"/>
        <v>0</v>
      </c>
      <c r="T34" s="63">
        <f t="shared" ca="1" si="18"/>
        <v>59743</v>
      </c>
      <c r="U34" s="63">
        <f t="shared" ca="1" si="18"/>
        <v>59743</v>
      </c>
      <c r="V34" s="63">
        <f t="shared" ca="1" si="18"/>
        <v>0</v>
      </c>
      <c r="W34" s="63">
        <f t="shared" ca="1" si="18"/>
        <v>0</v>
      </c>
      <c r="X34" s="63">
        <f t="shared" ca="1" si="18"/>
        <v>0</v>
      </c>
      <c r="Y34" s="63">
        <f t="shared" ca="1" si="18"/>
        <v>0</v>
      </c>
      <c r="Z34" s="63">
        <f t="shared" ca="1" si="2"/>
        <v>3799.5</v>
      </c>
      <c r="AA34" s="63">
        <f t="shared" ca="1" si="14"/>
        <v>0</v>
      </c>
      <c r="AB34" s="63">
        <f t="shared" ca="1" si="14"/>
        <v>0</v>
      </c>
      <c r="AC34" s="63">
        <f t="shared" ca="1" si="14"/>
        <v>0</v>
      </c>
      <c r="AD34" s="73" t="str">
        <f t="shared" ca="1" si="19"/>
        <v>5</v>
      </c>
      <c r="AE34" s="63">
        <f t="shared" ca="1" si="19"/>
        <v>151523.40000000002</v>
      </c>
      <c r="AF34" s="63">
        <f t="shared" ca="1" si="19"/>
        <v>10370.1</v>
      </c>
      <c r="AG34" s="63">
        <f t="shared" ca="1" si="19"/>
        <v>9997.6</v>
      </c>
      <c r="AH34" s="63">
        <f t="shared" ca="1" si="19"/>
        <v>0</v>
      </c>
      <c r="AI34" s="63">
        <f t="shared" ca="1" si="19"/>
        <v>372.5</v>
      </c>
      <c r="AJ34" s="63">
        <f t="shared" ca="1" si="19"/>
        <v>39504.799999999996</v>
      </c>
      <c r="AK34" s="63">
        <f t="shared" ca="1" si="19"/>
        <v>29620.799999999996</v>
      </c>
      <c r="AL34" s="63">
        <f t="shared" ca="1" si="19"/>
        <v>9883.9999999999982</v>
      </c>
      <c r="AM34" s="63">
        <f t="shared" ca="1" si="19"/>
        <v>2837.7</v>
      </c>
      <c r="AN34" s="63">
        <f t="shared" ca="1" si="5"/>
        <v>44618.200000000012</v>
      </c>
      <c r="AO34" s="63">
        <f t="shared" ca="1" si="20"/>
        <v>0</v>
      </c>
      <c r="AP34" s="63">
        <f t="shared" ca="1" si="20"/>
        <v>40669.9</v>
      </c>
      <c r="AQ34" s="63">
        <f t="shared" ca="1" si="20"/>
        <v>19653.900000000001</v>
      </c>
      <c r="AR34" s="63">
        <f t="shared" ca="1" si="20"/>
        <v>21016</v>
      </c>
      <c r="AS34" s="63">
        <f t="shared" ca="1" si="20"/>
        <v>0</v>
      </c>
      <c r="AT34" s="63">
        <f t="shared" ca="1" si="20"/>
        <v>44618.200000000012</v>
      </c>
      <c r="AU34" s="63">
        <f t="shared" ca="1" si="20"/>
        <v>44618.200000000012</v>
      </c>
      <c r="AV34" s="63">
        <f t="shared" ca="1" si="20"/>
        <v>0</v>
      </c>
      <c r="AW34" s="63">
        <f t="shared" ca="1" si="20"/>
        <v>0</v>
      </c>
      <c r="AX34" s="63">
        <f t="shared" ca="1" si="20"/>
        <v>0</v>
      </c>
      <c r="AY34" s="63">
        <f t="shared" ca="1" si="20"/>
        <v>0</v>
      </c>
      <c r="AZ34" s="63">
        <f t="shared" ca="1" si="20"/>
        <v>0</v>
      </c>
      <c r="BA34" s="63">
        <f t="shared" ca="1" si="20"/>
        <v>0</v>
      </c>
      <c r="BB34" s="63">
        <f t="shared" ca="1" si="20"/>
        <v>0</v>
      </c>
      <c r="BC34" s="63">
        <f t="shared" ca="1" si="20"/>
        <v>0</v>
      </c>
    </row>
    <row r="35" spans="1:55" x14ac:dyDescent="0.2">
      <c r="A35" s="15">
        <v>103</v>
      </c>
      <c r="B35" s="103" t="s">
        <v>83</v>
      </c>
      <c r="C35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5" s="73" t="str">
        <f t="shared" ca="1" si="17"/>
        <v>5</v>
      </c>
      <c r="E35" s="63">
        <f t="shared" ca="1" si="17"/>
        <v>25643.599999999999</v>
      </c>
      <c r="F35" s="63">
        <f t="shared" ca="1" si="17"/>
        <v>1450.8</v>
      </c>
      <c r="G35" s="63">
        <f t="shared" ca="1" si="17"/>
        <v>1376.3</v>
      </c>
      <c r="H35" s="63">
        <f t="shared" ca="1" si="17"/>
        <v>0</v>
      </c>
      <c r="I35" s="63">
        <f t="shared" ca="1" si="17"/>
        <v>74.5</v>
      </c>
      <c r="J35" s="63">
        <f t="shared" ca="1" si="17"/>
        <v>4459.7999999999993</v>
      </c>
      <c r="K35" s="63">
        <f t="shared" ca="1" si="17"/>
        <v>3058.7</v>
      </c>
      <c r="L35" s="63">
        <f t="shared" ca="1" si="17"/>
        <v>1401.1</v>
      </c>
      <c r="M35" s="63">
        <f t="shared" ca="1" si="17"/>
        <v>463.6</v>
      </c>
      <c r="N35" s="63">
        <f t="shared" ca="1" si="18"/>
        <v>463.6</v>
      </c>
      <c r="O35" s="63">
        <f t="shared" ca="1" si="18"/>
        <v>0</v>
      </c>
      <c r="P35" s="63">
        <f t="shared" ca="1" si="18"/>
        <v>6129.1</v>
      </c>
      <c r="Q35" s="63">
        <f t="shared" ca="1" si="18"/>
        <v>3150.9</v>
      </c>
      <c r="R35" s="63">
        <f t="shared" ca="1" si="18"/>
        <v>2978.2</v>
      </c>
      <c r="S35" s="63">
        <f t="shared" ca="1" si="18"/>
        <v>0</v>
      </c>
      <c r="T35" s="63">
        <f t="shared" ca="1" si="18"/>
        <v>12134.3</v>
      </c>
      <c r="U35" s="63">
        <f t="shared" ca="1" si="18"/>
        <v>12134.3</v>
      </c>
      <c r="V35" s="63">
        <f t="shared" ca="1" si="18"/>
        <v>0</v>
      </c>
      <c r="W35" s="63">
        <f t="shared" ca="1" si="18"/>
        <v>0</v>
      </c>
      <c r="X35" s="63">
        <f t="shared" ca="1" si="18"/>
        <v>0</v>
      </c>
      <c r="Y35" s="63">
        <f t="shared" ca="1" si="18"/>
        <v>0</v>
      </c>
      <c r="Z35" s="63">
        <f t="shared" ref="Z35:Z66" ca="1" si="21">INDIRECT($B35&amp;"!M"&amp;N$1+1)</f>
        <v>463.6</v>
      </c>
      <c r="AA35" s="63">
        <f t="shared" ca="1" si="14"/>
        <v>0</v>
      </c>
      <c r="AB35" s="63">
        <f t="shared" ca="1" si="14"/>
        <v>0</v>
      </c>
      <c r="AC35" s="63">
        <f t="shared" ca="1" si="14"/>
        <v>0</v>
      </c>
      <c r="AD35" s="73" t="str">
        <f t="shared" ca="1" si="19"/>
        <v>5</v>
      </c>
      <c r="AE35" s="63">
        <f t="shared" ca="1" si="19"/>
        <v>1153121.1000000001</v>
      </c>
      <c r="AF35" s="63">
        <f t="shared" ca="1" si="19"/>
        <v>75964.599999999991</v>
      </c>
      <c r="AG35" s="63">
        <f t="shared" ca="1" si="19"/>
        <v>72016.099999999991</v>
      </c>
      <c r="AH35" s="63">
        <f t="shared" ca="1" si="19"/>
        <v>0</v>
      </c>
      <c r="AI35" s="63">
        <f t="shared" ca="1" si="19"/>
        <v>3948.5</v>
      </c>
      <c r="AJ35" s="63">
        <f t="shared" ca="1" si="19"/>
        <v>233023.19999999998</v>
      </c>
      <c r="AK35" s="63">
        <f t="shared" ca="1" si="19"/>
        <v>159840.4</v>
      </c>
      <c r="AL35" s="63">
        <f t="shared" ca="1" si="19"/>
        <v>73182.799999999988</v>
      </c>
      <c r="AM35" s="63">
        <f t="shared" ca="1" si="19"/>
        <v>24210.9</v>
      </c>
      <c r="AN35" s="63">
        <f t="shared" ref="AN35:AN66" ca="1" si="22">INDIRECT($B35&amp;"!T"&amp;T$1+1)</f>
        <v>446736.4</v>
      </c>
      <c r="AO35" s="63">
        <f t="shared" ca="1" si="20"/>
        <v>0</v>
      </c>
      <c r="AP35" s="63">
        <f t="shared" ca="1" si="20"/>
        <v>320242.09999999998</v>
      </c>
      <c r="AQ35" s="63">
        <f t="shared" ca="1" si="20"/>
        <v>164561.1</v>
      </c>
      <c r="AR35" s="63">
        <f t="shared" ca="1" si="20"/>
        <v>155681</v>
      </c>
      <c r="AS35" s="63">
        <f t="shared" ca="1" si="20"/>
        <v>0</v>
      </c>
      <c r="AT35" s="63">
        <f t="shared" ca="1" si="20"/>
        <v>446736.4</v>
      </c>
      <c r="AU35" s="63">
        <f t="shared" ca="1" si="20"/>
        <v>446736.4</v>
      </c>
      <c r="AV35" s="63">
        <f t="shared" ca="1" si="20"/>
        <v>0</v>
      </c>
      <c r="AW35" s="63">
        <f t="shared" ca="1" si="20"/>
        <v>3247.7000000000003</v>
      </c>
      <c r="AX35" s="63">
        <f t="shared" ca="1" si="20"/>
        <v>0</v>
      </c>
      <c r="AY35" s="63">
        <f t="shared" ca="1" si="20"/>
        <v>0</v>
      </c>
      <c r="AZ35" s="63">
        <f t="shared" ca="1" si="20"/>
        <v>0</v>
      </c>
      <c r="BA35" s="63">
        <f t="shared" ca="1" si="20"/>
        <v>0</v>
      </c>
      <c r="BB35" s="63">
        <f t="shared" ca="1" si="20"/>
        <v>0</v>
      </c>
      <c r="BC35" s="63">
        <f t="shared" ca="1" si="20"/>
        <v>0</v>
      </c>
    </row>
    <row r="36" spans="1:55" x14ac:dyDescent="0.2">
      <c r="A36" s="15">
        <v>115</v>
      </c>
      <c r="B36" s="103" t="s">
        <v>84</v>
      </c>
      <c r="C36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6" s="73" t="str">
        <f t="shared" ca="1" si="17"/>
        <v>5</v>
      </c>
      <c r="E36" s="63">
        <f t="shared" ca="1" si="17"/>
        <v>4982.5000000000009</v>
      </c>
      <c r="F36" s="63">
        <f t="shared" ca="1" si="17"/>
        <v>341.2</v>
      </c>
      <c r="G36" s="63">
        <f t="shared" ca="1" si="17"/>
        <v>341.2</v>
      </c>
      <c r="H36" s="63">
        <f t="shared" ca="1" si="17"/>
        <v>0</v>
      </c>
      <c r="I36" s="63">
        <f t="shared" ca="1" si="17"/>
        <v>0</v>
      </c>
      <c r="J36" s="63">
        <f t="shared" ca="1" si="17"/>
        <v>870.90000000000009</v>
      </c>
      <c r="K36" s="63">
        <f t="shared" ca="1" si="17"/>
        <v>541.6</v>
      </c>
      <c r="L36" s="63">
        <f t="shared" ca="1" si="17"/>
        <v>329.3</v>
      </c>
      <c r="M36" s="63">
        <f t="shared" ca="1" si="17"/>
        <v>136.5</v>
      </c>
      <c r="N36" s="63">
        <f t="shared" ca="1" si="18"/>
        <v>0</v>
      </c>
      <c r="O36" s="63">
        <f t="shared" ca="1" si="18"/>
        <v>136.5</v>
      </c>
      <c r="P36" s="63">
        <f t="shared" ca="1" si="18"/>
        <v>947</v>
      </c>
      <c r="Q36" s="63">
        <f t="shared" ca="1" si="18"/>
        <v>241.1</v>
      </c>
      <c r="R36" s="63">
        <f t="shared" ca="1" si="18"/>
        <v>705.9</v>
      </c>
      <c r="S36" s="63">
        <f t="shared" ca="1" si="18"/>
        <v>0</v>
      </c>
      <c r="T36" s="63">
        <f t="shared" ca="1" si="18"/>
        <v>2369.1</v>
      </c>
      <c r="U36" s="63">
        <f t="shared" ca="1" si="18"/>
        <v>0</v>
      </c>
      <c r="V36" s="63">
        <f t="shared" ca="1" si="18"/>
        <v>0</v>
      </c>
      <c r="W36" s="63">
        <f t="shared" ca="1" si="18"/>
        <v>0</v>
      </c>
      <c r="X36" s="63">
        <f t="shared" ca="1" si="18"/>
        <v>0</v>
      </c>
      <c r="Y36" s="63">
        <f t="shared" ca="1" si="18"/>
        <v>0</v>
      </c>
      <c r="Z36" s="63">
        <f t="shared" ca="1" si="21"/>
        <v>0</v>
      </c>
      <c r="AA36" s="63">
        <f t="shared" ca="1" si="14"/>
        <v>0</v>
      </c>
      <c r="AB36" s="63">
        <f t="shared" ca="1" si="14"/>
        <v>0</v>
      </c>
      <c r="AC36" s="63">
        <f t="shared" ca="1" si="14"/>
        <v>0</v>
      </c>
      <c r="AD36" s="73" t="str">
        <f t="shared" ca="1" si="19"/>
        <v>5</v>
      </c>
      <c r="AE36" s="63">
        <f t="shared" ca="1" si="19"/>
        <v>911894.1</v>
      </c>
      <c r="AF36" s="63">
        <f t="shared" ca="1" si="19"/>
        <v>61784</v>
      </c>
      <c r="AG36" s="63">
        <f t="shared" ca="1" si="19"/>
        <v>61784</v>
      </c>
      <c r="AH36" s="63">
        <f t="shared" ca="1" si="19"/>
        <v>0</v>
      </c>
      <c r="AI36" s="63">
        <f t="shared" ca="1" si="19"/>
        <v>0</v>
      </c>
      <c r="AJ36" s="63">
        <f t="shared" ca="1" si="19"/>
        <v>159047.5</v>
      </c>
      <c r="AK36" s="63">
        <f t="shared" ca="1" si="19"/>
        <v>99006.2</v>
      </c>
      <c r="AL36" s="63">
        <f t="shared" ca="1" si="19"/>
        <v>60041.299999999996</v>
      </c>
      <c r="AM36" s="63">
        <f t="shared" ca="1" si="19"/>
        <v>24972.400000000001</v>
      </c>
      <c r="AN36" s="63">
        <f t="shared" ca="1" si="22"/>
        <v>435998.7</v>
      </c>
      <c r="AO36" s="63">
        <f t="shared" ca="1" si="20"/>
        <v>24972.400000000001</v>
      </c>
      <c r="AP36" s="63">
        <f t="shared" ca="1" si="20"/>
        <v>173025.30000000002</v>
      </c>
      <c r="AQ36" s="63">
        <f t="shared" ca="1" si="20"/>
        <v>44311.200000000004</v>
      </c>
      <c r="AR36" s="63">
        <f t="shared" ca="1" si="20"/>
        <v>128714.1</v>
      </c>
      <c r="AS36" s="63">
        <f t="shared" ca="1" si="20"/>
        <v>0</v>
      </c>
      <c r="AT36" s="63">
        <f t="shared" ca="1" si="20"/>
        <v>435998.7</v>
      </c>
      <c r="AU36" s="63">
        <f t="shared" ca="1" si="20"/>
        <v>0</v>
      </c>
      <c r="AV36" s="63">
        <f t="shared" ca="1" si="20"/>
        <v>0</v>
      </c>
      <c r="AW36" s="63">
        <f t="shared" ca="1" si="20"/>
        <v>0</v>
      </c>
      <c r="AX36" s="63">
        <f t="shared" ca="1" si="20"/>
        <v>0</v>
      </c>
      <c r="AY36" s="63">
        <f t="shared" ca="1" si="20"/>
        <v>0</v>
      </c>
      <c r="AZ36" s="63">
        <f t="shared" ca="1" si="20"/>
        <v>0</v>
      </c>
      <c r="BA36" s="63">
        <f t="shared" ca="1" si="20"/>
        <v>0</v>
      </c>
      <c r="BB36" s="63">
        <f t="shared" ca="1" si="20"/>
        <v>0</v>
      </c>
      <c r="BC36" s="63">
        <f t="shared" ca="1" si="20"/>
        <v>0</v>
      </c>
    </row>
    <row r="37" spans="1:55" x14ac:dyDescent="0.2">
      <c r="A37" s="15">
        <v>129</v>
      </c>
      <c r="B37" s="103" t="s">
        <v>85</v>
      </c>
      <c r="C37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7" s="73" t="str">
        <f t="shared" ca="1" si="17"/>
        <v>5</v>
      </c>
      <c r="E37" s="63">
        <f t="shared" ca="1" si="17"/>
        <v>240347.2</v>
      </c>
      <c r="F37" s="63">
        <f t="shared" ca="1" si="17"/>
        <v>0</v>
      </c>
      <c r="G37" s="63">
        <f t="shared" ca="1" si="17"/>
        <v>0</v>
      </c>
      <c r="H37" s="63">
        <f t="shared" ca="1" si="17"/>
        <v>0</v>
      </c>
      <c r="I37" s="63">
        <f t="shared" ca="1" si="17"/>
        <v>0</v>
      </c>
      <c r="J37" s="63">
        <f t="shared" ca="1" si="17"/>
        <v>34755.100000000006</v>
      </c>
      <c r="K37" s="63">
        <f t="shared" ca="1" si="17"/>
        <v>17752.7</v>
      </c>
      <c r="L37" s="63">
        <f t="shared" ca="1" si="17"/>
        <v>17002.400000000001</v>
      </c>
      <c r="M37" s="63">
        <f t="shared" ca="1" si="17"/>
        <v>2951.9</v>
      </c>
      <c r="N37" s="63">
        <f t="shared" ca="1" si="18"/>
        <v>2951.9</v>
      </c>
      <c r="O37" s="63">
        <f t="shared" ca="1" si="18"/>
        <v>0</v>
      </c>
      <c r="P37" s="63">
        <f t="shared" ca="1" si="18"/>
        <v>36994</v>
      </c>
      <c r="Q37" s="63">
        <f t="shared" ca="1" si="18"/>
        <v>701</v>
      </c>
      <c r="R37" s="63">
        <f t="shared" ca="1" si="18"/>
        <v>36293</v>
      </c>
      <c r="S37" s="63">
        <f t="shared" ca="1" si="18"/>
        <v>0</v>
      </c>
      <c r="T37" s="63">
        <f t="shared" ca="1" si="18"/>
        <v>139542</v>
      </c>
      <c r="U37" s="63">
        <f t="shared" ca="1" si="18"/>
        <v>139542</v>
      </c>
      <c r="V37" s="63">
        <f t="shared" ca="1" si="18"/>
        <v>0</v>
      </c>
      <c r="W37" s="63">
        <f t="shared" ca="1" si="18"/>
        <v>0</v>
      </c>
      <c r="X37" s="63">
        <f t="shared" ca="1" si="18"/>
        <v>0</v>
      </c>
      <c r="Y37" s="63">
        <f t="shared" ca="1" si="18"/>
        <v>0</v>
      </c>
      <c r="Z37" s="63">
        <f t="shared" ca="1" si="21"/>
        <v>2951.9</v>
      </c>
      <c r="AA37" s="63">
        <f t="shared" ca="1" si="14"/>
        <v>0</v>
      </c>
      <c r="AB37" s="63">
        <f t="shared" ca="1" si="14"/>
        <v>0</v>
      </c>
      <c r="AC37" s="63">
        <f t="shared" ca="1" si="14"/>
        <v>0</v>
      </c>
      <c r="AD37" s="73" t="str">
        <f t="shared" ca="1" si="19"/>
        <v>5</v>
      </c>
      <c r="AE37" s="63">
        <f t="shared" ca="1" si="19"/>
        <v>249892.99999999991</v>
      </c>
      <c r="AF37" s="63">
        <f t="shared" ca="1" si="19"/>
        <v>0</v>
      </c>
      <c r="AG37" s="63">
        <f t="shared" ca="1" si="19"/>
        <v>0</v>
      </c>
      <c r="AH37" s="63">
        <f t="shared" ca="1" si="19"/>
        <v>0</v>
      </c>
      <c r="AI37" s="63">
        <f t="shared" ca="1" si="19"/>
        <v>0</v>
      </c>
      <c r="AJ37" s="63">
        <f t="shared" ca="1" si="19"/>
        <v>36131.399999999994</v>
      </c>
      <c r="AK37" s="63">
        <f t="shared" ca="1" si="19"/>
        <v>18456.8</v>
      </c>
      <c r="AL37" s="63">
        <f t="shared" ca="1" si="19"/>
        <v>17674.599999999999</v>
      </c>
      <c r="AM37" s="63">
        <f t="shared" ca="1" si="19"/>
        <v>3069.7999999999997</v>
      </c>
      <c r="AN37" s="63">
        <f t="shared" ca="1" si="22"/>
        <v>145090.79999999993</v>
      </c>
      <c r="AO37" s="63">
        <f t="shared" ca="1" si="20"/>
        <v>0</v>
      </c>
      <c r="AP37" s="63">
        <f t="shared" ca="1" si="20"/>
        <v>38458.699999999997</v>
      </c>
      <c r="AQ37" s="63">
        <f t="shared" ca="1" si="20"/>
        <v>731.2</v>
      </c>
      <c r="AR37" s="63">
        <f t="shared" ca="1" si="20"/>
        <v>37727.5</v>
      </c>
      <c r="AS37" s="63">
        <f t="shared" ca="1" si="20"/>
        <v>0</v>
      </c>
      <c r="AT37" s="63">
        <f t="shared" ca="1" si="20"/>
        <v>145090.79999999993</v>
      </c>
      <c r="AU37" s="63">
        <f t="shared" ca="1" si="20"/>
        <v>145090.79999999993</v>
      </c>
      <c r="AV37" s="63">
        <f t="shared" ca="1" si="20"/>
        <v>0</v>
      </c>
      <c r="AW37" s="63">
        <f t="shared" ca="1" si="20"/>
        <v>0</v>
      </c>
      <c r="AX37" s="63">
        <f t="shared" ca="1" si="20"/>
        <v>0</v>
      </c>
      <c r="AY37" s="63">
        <f t="shared" ca="1" si="20"/>
        <v>0</v>
      </c>
      <c r="AZ37" s="63">
        <f t="shared" ca="1" si="20"/>
        <v>0</v>
      </c>
      <c r="BA37" s="63">
        <f t="shared" ca="1" si="20"/>
        <v>0</v>
      </c>
      <c r="BB37" s="63">
        <f t="shared" ca="1" si="20"/>
        <v>0</v>
      </c>
      <c r="BC37" s="63">
        <f t="shared" ca="1" si="20"/>
        <v>0</v>
      </c>
    </row>
    <row r="38" spans="1:55" x14ac:dyDescent="0.2">
      <c r="A38" s="15">
        <v>133</v>
      </c>
      <c r="B38" s="103" t="s">
        <v>86</v>
      </c>
      <c r="C38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8" s="73" t="str">
        <f t="shared" ca="1" si="17"/>
        <v>5</v>
      </c>
      <c r="E38" s="63">
        <f t="shared" ca="1" si="17"/>
        <v>363129.9</v>
      </c>
      <c r="F38" s="63">
        <f t="shared" ca="1" si="17"/>
        <v>0</v>
      </c>
      <c r="G38" s="63">
        <f t="shared" ca="1" si="17"/>
        <v>0</v>
      </c>
      <c r="H38" s="63">
        <f t="shared" ca="1" si="17"/>
        <v>0</v>
      </c>
      <c r="I38" s="63">
        <f t="shared" ca="1" si="17"/>
        <v>0</v>
      </c>
      <c r="J38" s="63">
        <f t="shared" ca="1" si="17"/>
        <v>64413</v>
      </c>
      <c r="K38" s="63">
        <f t="shared" ca="1" si="17"/>
        <v>45051.5</v>
      </c>
      <c r="L38" s="63">
        <f t="shared" ca="1" si="17"/>
        <v>19361.5</v>
      </c>
      <c r="M38" s="63">
        <f t="shared" ca="1" si="17"/>
        <v>2362.9</v>
      </c>
      <c r="N38" s="63">
        <f t="shared" ca="1" si="18"/>
        <v>2362.9</v>
      </c>
      <c r="O38" s="63">
        <f t="shared" ca="1" si="18"/>
        <v>0</v>
      </c>
      <c r="P38" s="63">
        <f t="shared" ca="1" si="18"/>
        <v>48676.799999999996</v>
      </c>
      <c r="Q38" s="63">
        <f t="shared" ca="1" si="18"/>
        <v>4234.7</v>
      </c>
      <c r="R38" s="63">
        <f t="shared" ca="1" si="18"/>
        <v>44442.1</v>
      </c>
      <c r="S38" s="63">
        <f t="shared" ca="1" si="18"/>
        <v>0</v>
      </c>
      <c r="T38" s="63">
        <f t="shared" ca="1" si="18"/>
        <v>243928.3</v>
      </c>
      <c r="U38" s="63">
        <f t="shared" ca="1" si="18"/>
        <v>226021.59999999998</v>
      </c>
      <c r="V38" s="63">
        <f t="shared" ca="1" si="18"/>
        <v>0</v>
      </c>
      <c r="W38" s="63">
        <f t="shared" ca="1" si="18"/>
        <v>36384.800000000003</v>
      </c>
      <c r="X38" s="63">
        <f t="shared" ca="1" si="18"/>
        <v>0</v>
      </c>
      <c r="Y38" s="63">
        <f t="shared" ca="1" si="18"/>
        <v>0</v>
      </c>
      <c r="Z38" s="63">
        <f t="shared" ca="1" si="21"/>
        <v>2362.9</v>
      </c>
      <c r="AA38" s="63">
        <f t="shared" ca="1" si="14"/>
        <v>0</v>
      </c>
      <c r="AB38" s="63">
        <f t="shared" ca="1" si="14"/>
        <v>0</v>
      </c>
      <c r="AC38" s="63">
        <f t="shared" ca="1" si="14"/>
        <v>0</v>
      </c>
      <c r="AD38" s="73" t="str">
        <f t="shared" ca="1" si="19"/>
        <v>5</v>
      </c>
      <c r="AE38" s="63">
        <f t="shared" ca="1" si="19"/>
        <v>314328.8</v>
      </c>
      <c r="AF38" s="63">
        <f t="shared" ca="1" si="19"/>
        <v>0</v>
      </c>
      <c r="AG38" s="63">
        <f t="shared" ca="1" si="19"/>
        <v>0</v>
      </c>
      <c r="AH38" s="63">
        <f t="shared" ca="1" si="19"/>
        <v>0</v>
      </c>
      <c r="AI38" s="63">
        <f t="shared" ca="1" si="19"/>
        <v>0</v>
      </c>
      <c r="AJ38" s="63">
        <f t="shared" ca="1" si="19"/>
        <v>55757.100000000006</v>
      </c>
      <c r="AK38" s="63">
        <f t="shared" ca="1" si="19"/>
        <v>38997.600000000006</v>
      </c>
      <c r="AL38" s="63">
        <f t="shared" ca="1" si="19"/>
        <v>16759.5</v>
      </c>
      <c r="AM38" s="63">
        <f t="shared" ca="1" si="19"/>
        <v>2045.4</v>
      </c>
      <c r="AN38" s="63">
        <f t="shared" ca="1" si="22"/>
        <v>211137.19999999995</v>
      </c>
      <c r="AO38" s="63">
        <f t="shared" ca="1" si="20"/>
        <v>0</v>
      </c>
      <c r="AP38" s="63">
        <f t="shared" ca="1" si="20"/>
        <v>42133.899999999994</v>
      </c>
      <c r="AQ38" s="63">
        <f t="shared" ca="1" si="20"/>
        <v>3665.6000000000004</v>
      </c>
      <c r="AR38" s="63">
        <f t="shared" ca="1" si="20"/>
        <v>38468.299999999996</v>
      </c>
      <c r="AS38" s="63">
        <f t="shared" ca="1" si="20"/>
        <v>0</v>
      </c>
      <c r="AT38" s="63">
        <f t="shared" ca="1" si="20"/>
        <v>211137.19999999995</v>
      </c>
      <c r="AU38" s="63">
        <f t="shared" ca="1" si="20"/>
        <v>195650.39999999997</v>
      </c>
      <c r="AV38" s="63">
        <f t="shared" ca="1" si="20"/>
        <v>0</v>
      </c>
      <c r="AW38" s="63">
        <f t="shared" ca="1" si="20"/>
        <v>31474.799999999988</v>
      </c>
      <c r="AX38" s="63">
        <f t="shared" ca="1" si="20"/>
        <v>0</v>
      </c>
      <c r="AY38" s="63">
        <f t="shared" ca="1" si="20"/>
        <v>0</v>
      </c>
      <c r="AZ38" s="63">
        <f t="shared" ca="1" si="20"/>
        <v>0</v>
      </c>
      <c r="BA38" s="63">
        <f t="shared" ca="1" si="20"/>
        <v>0</v>
      </c>
      <c r="BB38" s="63">
        <f t="shared" ca="1" si="20"/>
        <v>0</v>
      </c>
      <c r="BC38" s="63">
        <f t="shared" ca="1" si="20"/>
        <v>0</v>
      </c>
    </row>
    <row r="39" spans="1:55" x14ac:dyDescent="0.2">
      <c r="A39" s="15">
        <v>135</v>
      </c>
      <c r="B39" s="103" t="s">
        <v>87</v>
      </c>
      <c r="C39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39" s="73" t="str">
        <f t="shared" ca="1" si="17"/>
        <v>5</v>
      </c>
      <c r="E39" s="63">
        <f t="shared" ca="1" si="17"/>
        <v>441016.10000000003</v>
      </c>
      <c r="F39" s="63">
        <f t="shared" ca="1" si="17"/>
        <v>0</v>
      </c>
      <c r="G39" s="63">
        <f t="shared" ca="1" si="17"/>
        <v>0</v>
      </c>
      <c r="H39" s="63">
        <f t="shared" ca="1" si="17"/>
        <v>0</v>
      </c>
      <c r="I39" s="63">
        <f t="shared" ca="1" si="17"/>
        <v>0</v>
      </c>
      <c r="J39" s="63">
        <f t="shared" ca="1" si="17"/>
        <v>208509.2</v>
      </c>
      <c r="K39" s="63">
        <f t="shared" ca="1" si="17"/>
        <v>123843.1</v>
      </c>
      <c r="L39" s="63">
        <f t="shared" ca="1" si="17"/>
        <v>84666.1</v>
      </c>
      <c r="M39" s="63">
        <f t="shared" ca="1" si="17"/>
        <v>5282.3</v>
      </c>
      <c r="N39" s="63">
        <f t="shared" ca="1" si="18"/>
        <v>5282.3</v>
      </c>
      <c r="O39" s="63">
        <f t="shared" ca="1" si="18"/>
        <v>0</v>
      </c>
      <c r="P39" s="63">
        <f t="shared" ca="1" si="18"/>
        <v>182317.80000000002</v>
      </c>
      <c r="Q39" s="63">
        <f t="shared" ca="1" si="18"/>
        <v>2280.6</v>
      </c>
      <c r="R39" s="63">
        <f t="shared" ca="1" si="18"/>
        <v>180037.2</v>
      </c>
      <c r="S39" s="63">
        <f t="shared" ca="1" si="18"/>
        <v>0</v>
      </c>
      <c r="T39" s="63">
        <f t="shared" ca="1" si="18"/>
        <v>33792.800000000003</v>
      </c>
      <c r="U39" s="63">
        <f t="shared" ca="1" si="18"/>
        <v>33792.800000000003</v>
      </c>
      <c r="V39" s="63">
        <f t="shared" ca="1" si="18"/>
        <v>0</v>
      </c>
      <c r="W39" s="63">
        <f t="shared" ca="1" si="18"/>
        <v>0</v>
      </c>
      <c r="X39" s="63">
        <f t="shared" ca="1" si="18"/>
        <v>0</v>
      </c>
      <c r="Y39" s="63">
        <f t="shared" ca="1" si="18"/>
        <v>0</v>
      </c>
      <c r="Z39" s="63">
        <f t="shared" ca="1" si="21"/>
        <v>5282.3</v>
      </c>
      <c r="AA39" s="63">
        <f t="shared" ca="1" si="14"/>
        <v>0</v>
      </c>
      <c r="AB39" s="63">
        <f t="shared" ca="1" si="14"/>
        <v>0</v>
      </c>
      <c r="AC39" s="63">
        <f t="shared" ca="1" si="14"/>
        <v>0</v>
      </c>
      <c r="AD39" s="73" t="str">
        <f t="shared" ca="1" si="19"/>
        <v>5</v>
      </c>
      <c r="AE39" s="63">
        <f t="shared" ca="1" si="19"/>
        <v>315675.59999999998</v>
      </c>
      <c r="AF39" s="63">
        <f t="shared" ca="1" si="19"/>
        <v>0</v>
      </c>
      <c r="AG39" s="63">
        <f t="shared" ca="1" si="19"/>
        <v>0</v>
      </c>
      <c r="AH39" s="63">
        <f t="shared" ca="1" si="19"/>
        <v>0</v>
      </c>
      <c r="AI39" s="63">
        <f t="shared" ca="1" si="19"/>
        <v>0</v>
      </c>
      <c r="AJ39" s="63">
        <f t="shared" ca="1" si="19"/>
        <v>149247.19999999998</v>
      </c>
      <c r="AK39" s="63">
        <f t="shared" ca="1" si="19"/>
        <v>88644.699999999983</v>
      </c>
      <c r="AL39" s="63">
        <f t="shared" ca="1" si="19"/>
        <v>60602.5</v>
      </c>
      <c r="AM39" s="63">
        <f t="shared" ca="1" si="19"/>
        <v>3781.0999999999995</v>
      </c>
      <c r="AN39" s="63">
        <f t="shared" ca="1" si="22"/>
        <v>24196.5</v>
      </c>
      <c r="AO39" s="63">
        <f t="shared" ca="1" si="20"/>
        <v>0</v>
      </c>
      <c r="AP39" s="63">
        <f t="shared" ca="1" si="20"/>
        <v>130496.9</v>
      </c>
      <c r="AQ39" s="63">
        <f t="shared" ca="1" si="20"/>
        <v>1632.4</v>
      </c>
      <c r="AR39" s="63">
        <f t="shared" ca="1" si="20"/>
        <v>128864.5</v>
      </c>
      <c r="AS39" s="63">
        <f t="shared" ca="1" si="20"/>
        <v>0</v>
      </c>
      <c r="AT39" s="63">
        <f t="shared" ca="1" si="20"/>
        <v>24196.5</v>
      </c>
      <c r="AU39" s="63">
        <f t="shared" ca="1" si="20"/>
        <v>24196.5</v>
      </c>
      <c r="AV39" s="63">
        <f t="shared" ca="1" si="20"/>
        <v>0</v>
      </c>
      <c r="AW39" s="63">
        <f t="shared" ca="1" si="20"/>
        <v>0</v>
      </c>
      <c r="AX39" s="63">
        <f t="shared" ca="1" si="20"/>
        <v>0</v>
      </c>
      <c r="AY39" s="63">
        <f t="shared" ca="1" si="20"/>
        <v>0</v>
      </c>
      <c r="AZ39" s="63">
        <f t="shared" ca="1" si="20"/>
        <v>0</v>
      </c>
      <c r="BA39" s="63">
        <f t="shared" ca="1" si="20"/>
        <v>0</v>
      </c>
      <c r="BB39" s="63">
        <f t="shared" ca="1" si="20"/>
        <v>0</v>
      </c>
      <c r="BC39" s="63">
        <f t="shared" ca="1" si="20"/>
        <v>0</v>
      </c>
    </row>
    <row r="40" spans="1:55" x14ac:dyDescent="0.2">
      <c r="A40" s="15">
        <v>139</v>
      </c>
      <c r="B40" s="103" t="s">
        <v>88</v>
      </c>
      <c r="C40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0" s="73" t="str">
        <f t="shared" ca="1" si="17"/>
        <v>5</v>
      </c>
      <c r="E40" s="63">
        <f t="shared" ca="1" si="17"/>
        <v>249720.3</v>
      </c>
      <c r="F40" s="63">
        <f t="shared" ca="1" si="17"/>
        <v>0</v>
      </c>
      <c r="G40" s="63">
        <f t="shared" ca="1" si="17"/>
        <v>0</v>
      </c>
      <c r="H40" s="63">
        <f t="shared" ca="1" si="17"/>
        <v>0</v>
      </c>
      <c r="I40" s="63">
        <f t="shared" ca="1" si="17"/>
        <v>0</v>
      </c>
      <c r="J40" s="63">
        <f t="shared" ca="1" si="17"/>
        <v>39.6</v>
      </c>
      <c r="K40" s="63">
        <f t="shared" ca="1" si="17"/>
        <v>0</v>
      </c>
      <c r="L40" s="63">
        <f t="shared" ca="1" si="17"/>
        <v>39.6</v>
      </c>
      <c r="M40" s="63">
        <f t="shared" ca="1" si="17"/>
        <v>28675.8</v>
      </c>
      <c r="N40" s="63">
        <f t="shared" ca="1" si="18"/>
        <v>28675.8</v>
      </c>
      <c r="O40" s="63">
        <f t="shared" ca="1" si="18"/>
        <v>0</v>
      </c>
      <c r="P40" s="63">
        <f t="shared" ca="1" si="18"/>
        <v>885.5</v>
      </c>
      <c r="Q40" s="63">
        <f t="shared" ca="1" si="18"/>
        <v>885.5</v>
      </c>
      <c r="R40" s="63">
        <f t="shared" ca="1" si="18"/>
        <v>0</v>
      </c>
      <c r="S40" s="63">
        <f t="shared" ca="1" si="18"/>
        <v>0</v>
      </c>
      <c r="T40" s="63">
        <f t="shared" ca="1" si="18"/>
        <v>220119.4</v>
      </c>
      <c r="U40" s="63">
        <f t="shared" ca="1" si="18"/>
        <v>220119.4</v>
      </c>
      <c r="V40" s="63">
        <f t="shared" ca="1" si="18"/>
        <v>0</v>
      </c>
      <c r="W40" s="63">
        <f t="shared" ca="1" si="18"/>
        <v>0</v>
      </c>
      <c r="X40" s="63">
        <f t="shared" ca="1" si="18"/>
        <v>0</v>
      </c>
      <c r="Y40" s="63">
        <f t="shared" ca="1" si="18"/>
        <v>0</v>
      </c>
      <c r="Z40" s="63">
        <f t="shared" ca="1" si="21"/>
        <v>28675.8</v>
      </c>
      <c r="AA40" s="63">
        <f t="shared" ca="1" si="14"/>
        <v>0</v>
      </c>
      <c r="AB40" s="63">
        <f t="shared" ca="1" si="14"/>
        <v>0</v>
      </c>
      <c r="AC40" s="63">
        <f t="shared" ca="1" si="14"/>
        <v>0</v>
      </c>
      <c r="AD40" s="73" t="str">
        <f t="shared" ca="1" si="19"/>
        <v>5</v>
      </c>
      <c r="AE40" s="63">
        <f t="shared" ca="1" si="19"/>
        <v>225646.90000000002</v>
      </c>
      <c r="AF40" s="63">
        <f t="shared" ca="1" si="19"/>
        <v>0</v>
      </c>
      <c r="AG40" s="63">
        <f t="shared" ca="1" si="19"/>
        <v>0</v>
      </c>
      <c r="AH40" s="63">
        <f t="shared" ca="1" si="19"/>
        <v>0</v>
      </c>
      <c r="AI40" s="63">
        <f t="shared" ca="1" si="19"/>
        <v>0</v>
      </c>
      <c r="AJ40" s="63">
        <f t="shared" ca="1" si="19"/>
        <v>35.800000000000004</v>
      </c>
      <c r="AK40" s="63">
        <f t="shared" ca="1" si="19"/>
        <v>0</v>
      </c>
      <c r="AL40" s="63">
        <f t="shared" ca="1" si="19"/>
        <v>35.800000000000004</v>
      </c>
      <c r="AM40" s="63">
        <f t="shared" ca="1" si="19"/>
        <v>25914.500000000004</v>
      </c>
      <c r="AN40" s="63">
        <f t="shared" ca="1" si="22"/>
        <v>198896.50000000003</v>
      </c>
      <c r="AO40" s="63">
        <f t="shared" ca="1" si="20"/>
        <v>0</v>
      </c>
      <c r="AP40" s="63">
        <f t="shared" ca="1" si="20"/>
        <v>800.09999999999991</v>
      </c>
      <c r="AQ40" s="63">
        <f t="shared" ca="1" si="20"/>
        <v>800.09999999999991</v>
      </c>
      <c r="AR40" s="63">
        <f t="shared" ca="1" si="20"/>
        <v>0</v>
      </c>
      <c r="AS40" s="63">
        <f t="shared" ca="1" si="20"/>
        <v>0</v>
      </c>
      <c r="AT40" s="63">
        <f t="shared" ca="1" si="20"/>
        <v>198896.50000000003</v>
      </c>
      <c r="AU40" s="63">
        <f t="shared" ca="1" si="20"/>
        <v>198896.50000000003</v>
      </c>
      <c r="AV40" s="63">
        <f t="shared" ca="1" si="20"/>
        <v>0</v>
      </c>
      <c r="AW40" s="63">
        <f t="shared" ca="1" si="20"/>
        <v>0</v>
      </c>
      <c r="AX40" s="63">
        <f t="shared" ca="1" si="20"/>
        <v>0</v>
      </c>
      <c r="AY40" s="63">
        <f t="shared" ca="1" si="20"/>
        <v>0</v>
      </c>
      <c r="AZ40" s="63">
        <f t="shared" ca="1" si="20"/>
        <v>0</v>
      </c>
      <c r="BA40" s="63">
        <f t="shared" ca="1" si="20"/>
        <v>0</v>
      </c>
      <c r="BB40" s="63">
        <f t="shared" ca="1" si="20"/>
        <v>0</v>
      </c>
      <c r="BC40" s="63">
        <f t="shared" ca="1" si="20"/>
        <v>0</v>
      </c>
    </row>
    <row r="41" spans="1:55" x14ac:dyDescent="0.2">
      <c r="A41" s="15">
        <v>140</v>
      </c>
      <c r="B41" s="103" t="s">
        <v>89</v>
      </c>
      <c r="C41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1" s="73" t="str">
        <f t="shared" ca="1" si="17"/>
        <v>5</v>
      </c>
      <c r="E41" s="63">
        <f t="shared" ca="1" si="17"/>
        <v>555298.69999999995</v>
      </c>
      <c r="F41" s="63">
        <f t="shared" ca="1" si="17"/>
        <v>0</v>
      </c>
      <c r="G41" s="63">
        <f t="shared" ca="1" si="17"/>
        <v>0</v>
      </c>
      <c r="H41" s="63">
        <f t="shared" ca="1" si="17"/>
        <v>0</v>
      </c>
      <c r="I41" s="63">
        <f t="shared" ca="1" si="17"/>
        <v>0</v>
      </c>
      <c r="J41" s="63">
        <f t="shared" ca="1" si="17"/>
        <v>108417.4</v>
      </c>
      <c r="K41" s="63">
        <f t="shared" ca="1" si="17"/>
        <v>96316.2</v>
      </c>
      <c r="L41" s="63">
        <f t="shared" ca="1" si="17"/>
        <v>12101.2</v>
      </c>
      <c r="M41" s="63">
        <f t="shared" ca="1" si="17"/>
        <v>29524</v>
      </c>
      <c r="N41" s="63">
        <f t="shared" ca="1" si="18"/>
        <v>29524</v>
      </c>
      <c r="O41" s="63">
        <f t="shared" ca="1" si="18"/>
        <v>0</v>
      </c>
      <c r="P41" s="63">
        <f t="shared" ca="1" si="18"/>
        <v>67219.899999999994</v>
      </c>
      <c r="Q41" s="63">
        <f t="shared" ca="1" si="18"/>
        <v>42279.7</v>
      </c>
      <c r="R41" s="63">
        <f t="shared" ca="1" si="18"/>
        <v>24940.2</v>
      </c>
      <c r="S41" s="63">
        <f t="shared" ca="1" si="18"/>
        <v>0</v>
      </c>
      <c r="T41" s="63">
        <f t="shared" ca="1" si="18"/>
        <v>333546.8</v>
      </c>
      <c r="U41" s="63">
        <f t="shared" ca="1" si="18"/>
        <v>332670</v>
      </c>
      <c r="V41" s="63">
        <f t="shared" ca="1" si="18"/>
        <v>0</v>
      </c>
      <c r="W41" s="63">
        <f t="shared" ca="1" si="18"/>
        <v>0</v>
      </c>
      <c r="X41" s="63">
        <f t="shared" ca="1" si="18"/>
        <v>0</v>
      </c>
      <c r="Y41" s="63">
        <f t="shared" ca="1" si="18"/>
        <v>0</v>
      </c>
      <c r="Z41" s="63">
        <f t="shared" ca="1" si="21"/>
        <v>29524</v>
      </c>
      <c r="AA41" s="63">
        <f t="shared" ca="1" si="14"/>
        <v>0</v>
      </c>
      <c r="AB41" s="63">
        <f t="shared" ca="1" si="14"/>
        <v>0</v>
      </c>
      <c r="AC41" s="63">
        <f t="shared" ca="1" si="14"/>
        <v>0</v>
      </c>
      <c r="AD41" s="73" t="str">
        <f t="shared" ca="1" si="19"/>
        <v>5</v>
      </c>
      <c r="AE41" s="63">
        <f t="shared" ca="1" si="19"/>
        <v>800663.49999999988</v>
      </c>
      <c r="AF41" s="63">
        <f t="shared" ca="1" si="19"/>
        <v>0</v>
      </c>
      <c r="AG41" s="63">
        <f t="shared" ca="1" si="19"/>
        <v>0</v>
      </c>
      <c r="AH41" s="63">
        <f t="shared" ca="1" si="19"/>
        <v>0</v>
      </c>
      <c r="AI41" s="63">
        <f t="shared" ca="1" si="19"/>
        <v>0</v>
      </c>
      <c r="AJ41" s="63">
        <f t="shared" ca="1" si="19"/>
        <v>156303.70000000001</v>
      </c>
      <c r="AK41" s="63">
        <f t="shared" ca="1" si="19"/>
        <v>138858</v>
      </c>
      <c r="AL41" s="63">
        <f t="shared" ca="1" si="19"/>
        <v>17445.7</v>
      </c>
      <c r="AM41" s="63">
        <f t="shared" ca="1" si="19"/>
        <v>42564.5</v>
      </c>
      <c r="AN41" s="63">
        <f t="shared" ca="1" si="22"/>
        <v>480949.09999999992</v>
      </c>
      <c r="AO41" s="63">
        <f t="shared" ca="1" si="20"/>
        <v>0</v>
      </c>
      <c r="AP41" s="63">
        <f t="shared" ca="1" si="20"/>
        <v>96906</v>
      </c>
      <c r="AQ41" s="63">
        <f t="shared" ca="1" si="20"/>
        <v>60949.8</v>
      </c>
      <c r="AR41" s="63">
        <f t="shared" ca="1" si="20"/>
        <v>35956.199999999997</v>
      </c>
      <c r="AS41" s="63">
        <f t="shared" ca="1" si="20"/>
        <v>0</v>
      </c>
      <c r="AT41" s="63">
        <f t="shared" ca="1" si="20"/>
        <v>480949.09999999992</v>
      </c>
      <c r="AU41" s="63">
        <f t="shared" ca="1" si="20"/>
        <v>479633.89999999991</v>
      </c>
      <c r="AV41" s="63">
        <f t="shared" ca="1" si="20"/>
        <v>0</v>
      </c>
      <c r="AW41" s="63">
        <f t="shared" ca="1" si="20"/>
        <v>0</v>
      </c>
      <c r="AX41" s="63">
        <f t="shared" ca="1" si="20"/>
        <v>0</v>
      </c>
      <c r="AY41" s="63">
        <f t="shared" ca="1" si="20"/>
        <v>0</v>
      </c>
      <c r="AZ41" s="63">
        <f t="shared" ca="1" si="20"/>
        <v>0</v>
      </c>
      <c r="BA41" s="63">
        <f t="shared" ca="1" si="20"/>
        <v>0</v>
      </c>
      <c r="BB41" s="63">
        <f t="shared" ca="1" si="20"/>
        <v>0</v>
      </c>
      <c r="BC41" s="63">
        <f t="shared" ca="1" si="20"/>
        <v>0</v>
      </c>
    </row>
    <row r="42" spans="1:55" x14ac:dyDescent="0.2">
      <c r="A42" s="15">
        <v>142</v>
      </c>
      <c r="B42" s="103" t="s">
        <v>90</v>
      </c>
      <c r="C42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2" s="73" t="str">
        <f t="shared" ca="1" si="17"/>
        <v>5</v>
      </c>
      <c r="E42" s="63">
        <f t="shared" ca="1" si="17"/>
        <v>200365.1</v>
      </c>
      <c r="F42" s="63">
        <f t="shared" ca="1" si="17"/>
        <v>0</v>
      </c>
      <c r="G42" s="63">
        <f t="shared" ca="1" si="17"/>
        <v>0</v>
      </c>
      <c r="H42" s="63">
        <f t="shared" ca="1" si="17"/>
        <v>0</v>
      </c>
      <c r="I42" s="63">
        <f t="shared" ca="1" si="17"/>
        <v>0</v>
      </c>
      <c r="J42" s="63">
        <f t="shared" ca="1" si="17"/>
        <v>17655.8</v>
      </c>
      <c r="K42" s="63">
        <f t="shared" ca="1" si="17"/>
        <v>9257.4</v>
      </c>
      <c r="L42" s="63">
        <f t="shared" ca="1" si="17"/>
        <v>8398.4</v>
      </c>
      <c r="M42" s="63">
        <f t="shared" ca="1" si="17"/>
        <v>1667.3</v>
      </c>
      <c r="N42" s="63">
        <f t="shared" ca="1" si="18"/>
        <v>1667.3</v>
      </c>
      <c r="O42" s="63">
        <f t="shared" ca="1" si="18"/>
        <v>0</v>
      </c>
      <c r="P42" s="63">
        <f t="shared" ca="1" si="18"/>
        <v>18381</v>
      </c>
      <c r="Q42" s="63">
        <f t="shared" ca="1" si="18"/>
        <v>521.29999999999995</v>
      </c>
      <c r="R42" s="63">
        <f t="shared" ca="1" si="18"/>
        <v>17859.7</v>
      </c>
      <c r="S42" s="63">
        <f t="shared" ca="1" si="18"/>
        <v>0</v>
      </c>
      <c r="T42" s="63">
        <f t="shared" ca="1" si="18"/>
        <v>143770.79999999999</v>
      </c>
      <c r="U42" s="63">
        <f t="shared" ca="1" si="18"/>
        <v>143770.79999999999</v>
      </c>
      <c r="V42" s="63">
        <f t="shared" ca="1" si="18"/>
        <v>0</v>
      </c>
      <c r="W42" s="63">
        <f t="shared" ca="1" si="18"/>
        <v>0</v>
      </c>
      <c r="X42" s="63">
        <f t="shared" ca="1" si="18"/>
        <v>0</v>
      </c>
      <c r="Y42" s="63">
        <f t="shared" ca="1" si="18"/>
        <v>0</v>
      </c>
      <c r="Z42" s="63">
        <f t="shared" ca="1" si="21"/>
        <v>1667.3</v>
      </c>
      <c r="AA42" s="63">
        <f t="shared" ca="1" si="14"/>
        <v>0</v>
      </c>
      <c r="AB42" s="63">
        <f t="shared" ca="1" si="14"/>
        <v>0</v>
      </c>
      <c r="AC42" s="63">
        <f t="shared" ca="1" si="14"/>
        <v>0</v>
      </c>
      <c r="AD42" s="73" t="str">
        <f t="shared" ca="1" si="19"/>
        <v>5</v>
      </c>
      <c r="AE42" s="63">
        <f t="shared" ca="1" si="19"/>
        <v>233994.5</v>
      </c>
      <c r="AF42" s="63">
        <f t="shared" ca="1" si="19"/>
        <v>0</v>
      </c>
      <c r="AG42" s="63">
        <f t="shared" ca="1" si="19"/>
        <v>0</v>
      </c>
      <c r="AH42" s="63">
        <f t="shared" ca="1" si="19"/>
        <v>0</v>
      </c>
      <c r="AI42" s="63">
        <f t="shared" ca="1" si="19"/>
        <v>0</v>
      </c>
      <c r="AJ42" s="63">
        <f t="shared" ca="1" si="19"/>
        <v>20625.400000000001</v>
      </c>
      <c r="AK42" s="63">
        <f t="shared" ca="1" si="19"/>
        <v>10814.800000000001</v>
      </c>
      <c r="AL42" s="63">
        <f t="shared" ca="1" si="19"/>
        <v>9810.6</v>
      </c>
      <c r="AM42" s="63">
        <f t="shared" ca="1" si="19"/>
        <v>1947.7</v>
      </c>
      <c r="AN42" s="63">
        <f t="shared" ca="1" si="22"/>
        <v>167891.8</v>
      </c>
      <c r="AO42" s="63">
        <f t="shared" ca="1" si="20"/>
        <v>0</v>
      </c>
      <c r="AP42" s="63">
        <f t="shared" ca="1" si="20"/>
        <v>21471</v>
      </c>
      <c r="AQ42" s="63">
        <f t="shared" ca="1" si="20"/>
        <v>610.79999999999995</v>
      </c>
      <c r="AR42" s="63">
        <f t="shared" ca="1" si="20"/>
        <v>20860.2</v>
      </c>
      <c r="AS42" s="63">
        <f t="shared" ca="1" si="20"/>
        <v>0</v>
      </c>
      <c r="AT42" s="63">
        <f t="shared" ca="1" si="20"/>
        <v>167891.8</v>
      </c>
      <c r="AU42" s="63">
        <f t="shared" ca="1" si="20"/>
        <v>167891.8</v>
      </c>
      <c r="AV42" s="63">
        <f t="shared" ca="1" si="20"/>
        <v>0</v>
      </c>
      <c r="AW42" s="63">
        <f t="shared" ca="1" si="20"/>
        <v>0</v>
      </c>
      <c r="AX42" s="63">
        <f t="shared" ca="1" si="20"/>
        <v>0</v>
      </c>
      <c r="AY42" s="63">
        <f t="shared" ca="1" si="20"/>
        <v>0</v>
      </c>
      <c r="AZ42" s="63">
        <f t="shared" ca="1" si="20"/>
        <v>0</v>
      </c>
      <c r="BA42" s="63">
        <f t="shared" ca="1" si="20"/>
        <v>0</v>
      </c>
      <c r="BB42" s="63">
        <f t="shared" ca="1" si="20"/>
        <v>0</v>
      </c>
      <c r="BC42" s="63">
        <f t="shared" ca="1" si="20"/>
        <v>0</v>
      </c>
    </row>
    <row r="43" spans="1:55" x14ac:dyDescent="0.2">
      <c r="A43" s="15">
        <v>144</v>
      </c>
      <c r="B43" s="103" t="s">
        <v>91</v>
      </c>
      <c r="C43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3" s="73" t="str">
        <f t="shared" ref="D43:M52" ca="1" si="23">INDIRECT($B43&amp;"!M"&amp;D$1+1)</f>
        <v>5</v>
      </c>
      <c r="E43" s="63">
        <f t="shared" ca="1" si="23"/>
        <v>1349170.1000000003</v>
      </c>
      <c r="F43" s="63">
        <f t="shared" ca="1" si="23"/>
        <v>11963.4</v>
      </c>
      <c r="G43" s="63">
        <f t="shared" ca="1" si="23"/>
        <v>11963.4</v>
      </c>
      <c r="H43" s="63">
        <f t="shared" ca="1" si="23"/>
        <v>0</v>
      </c>
      <c r="I43" s="63">
        <f t="shared" ca="1" si="23"/>
        <v>0</v>
      </c>
      <c r="J43" s="63">
        <f t="shared" ca="1" si="23"/>
        <v>22546.400000000001</v>
      </c>
      <c r="K43" s="63">
        <f t="shared" ca="1" si="23"/>
        <v>7447.6</v>
      </c>
      <c r="L43" s="63">
        <f t="shared" ca="1" si="23"/>
        <v>15098.8</v>
      </c>
      <c r="M43" s="63">
        <f t="shared" ca="1" si="23"/>
        <v>24072.400000000001</v>
      </c>
      <c r="N43" s="63">
        <f t="shared" ref="N43:Y52" ca="1" si="24">INDIRECT($B43&amp;"!M"&amp;N$1+1)</f>
        <v>24072.400000000001</v>
      </c>
      <c r="O43" s="63">
        <f t="shared" ca="1" si="24"/>
        <v>0</v>
      </c>
      <c r="P43" s="63">
        <f t="shared" ca="1" si="24"/>
        <v>27263.1</v>
      </c>
      <c r="Q43" s="63">
        <f t="shared" ca="1" si="24"/>
        <v>11285</v>
      </c>
      <c r="R43" s="63">
        <f t="shared" ca="1" si="24"/>
        <v>15978.1</v>
      </c>
      <c r="S43" s="63">
        <f t="shared" ca="1" si="24"/>
        <v>0</v>
      </c>
      <c r="T43" s="63">
        <f t="shared" ca="1" si="24"/>
        <v>1220383.7000000002</v>
      </c>
      <c r="U43" s="63">
        <f t="shared" ca="1" si="24"/>
        <v>850747.3</v>
      </c>
      <c r="V43" s="63">
        <f t="shared" ca="1" si="24"/>
        <v>0</v>
      </c>
      <c r="W43" s="63">
        <f t="shared" ca="1" si="24"/>
        <v>15764.8</v>
      </c>
      <c r="X43" s="63">
        <f t="shared" ca="1" si="24"/>
        <v>90932.9</v>
      </c>
      <c r="Y43" s="63">
        <f t="shared" ca="1" si="24"/>
        <v>0</v>
      </c>
      <c r="Z43" s="63">
        <f t="shared" ca="1" si="21"/>
        <v>24072.400000000001</v>
      </c>
      <c r="AA43" s="63">
        <f t="shared" ref="AA43:AC62" ca="1" si="25">INDIRECT($B43&amp;"!M"&amp;AA$1+1)</f>
        <v>0</v>
      </c>
      <c r="AB43" s="63">
        <f t="shared" ca="1" si="25"/>
        <v>0</v>
      </c>
      <c r="AC43" s="63">
        <f t="shared" ca="1" si="25"/>
        <v>0</v>
      </c>
      <c r="AD43" s="73" t="str">
        <f t="shared" ref="AD43:AM52" ca="1" si="26">INDIRECT($B43&amp;"!T"&amp;AD$1+1)</f>
        <v>5</v>
      </c>
      <c r="AE43" s="63">
        <f t="shared" ca="1" si="26"/>
        <v>2002031.2</v>
      </c>
      <c r="AF43" s="63">
        <f t="shared" ca="1" si="26"/>
        <v>17739.5</v>
      </c>
      <c r="AG43" s="63">
        <f t="shared" ca="1" si="26"/>
        <v>17739.5</v>
      </c>
      <c r="AH43" s="63">
        <f t="shared" ca="1" si="26"/>
        <v>0</v>
      </c>
      <c r="AI43" s="63">
        <f t="shared" ca="1" si="26"/>
        <v>0</v>
      </c>
      <c r="AJ43" s="63">
        <f t="shared" ca="1" si="26"/>
        <v>33455.800000000003</v>
      </c>
      <c r="AK43" s="63">
        <f t="shared" ca="1" si="26"/>
        <v>11050.6</v>
      </c>
      <c r="AL43" s="63">
        <f t="shared" ca="1" si="26"/>
        <v>22405.200000000001</v>
      </c>
      <c r="AM43" s="63">
        <f t="shared" ca="1" si="26"/>
        <v>35719.4</v>
      </c>
      <c r="AN43" s="63">
        <f t="shared" ca="1" si="22"/>
        <v>1810922.4</v>
      </c>
      <c r="AO43" s="63">
        <f t="shared" ref="AO43:BC52" ca="1" si="27">INDIRECT($B43&amp;"!T"&amp;AO$1+1)</f>
        <v>0</v>
      </c>
      <c r="AP43" s="63">
        <f t="shared" ca="1" si="27"/>
        <v>40459.5</v>
      </c>
      <c r="AQ43" s="63">
        <f t="shared" ca="1" si="27"/>
        <v>16749.900000000001</v>
      </c>
      <c r="AR43" s="63">
        <f t="shared" ca="1" si="27"/>
        <v>23709.599999999999</v>
      </c>
      <c r="AS43" s="63">
        <f t="shared" ca="1" si="27"/>
        <v>0</v>
      </c>
      <c r="AT43" s="63">
        <f t="shared" ca="1" si="27"/>
        <v>1810922.4</v>
      </c>
      <c r="AU43" s="63">
        <f t="shared" ca="1" si="27"/>
        <v>1262400.8999999999</v>
      </c>
      <c r="AV43" s="63">
        <f t="shared" ca="1" si="27"/>
        <v>0</v>
      </c>
      <c r="AW43" s="63">
        <f t="shared" ca="1" si="27"/>
        <v>23430.3</v>
      </c>
      <c r="AX43" s="63">
        <f t="shared" ca="1" si="27"/>
        <v>134805.30000000002</v>
      </c>
      <c r="AY43" s="63">
        <f t="shared" ca="1" si="27"/>
        <v>0</v>
      </c>
      <c r="AZ43" s="63">
        <f t="shared" ca="1" si="27"/>
        <v>0</v>
      </c>
      <c r="BA43" s="63">
        <f t="shared" ca="1" si="27"/>
        <v>0</v>
      </c>
      <c r="BB43" s="63">
        <f t="shared" ca="1" si="27"/>
        <v>0</v>
      </c>
      <c r="BC43" s="63">
        <f t="shared" ca="1" si="27"/>
        <v>0</v>
      </c>
    </row>
    <row r="44" spans="1:55" x14ac:dyDescent="0.2">
      <c r="A44" s="15">
        <v>146</v>
      </c>
      <c r="B44" s="103" t="s">
        <v>92</v>
      </c>
      <c r="C44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4" s="73" t="str">
        <f t="shared" ca="1" si="23"/>
        <v>5</v>
      </c>
      <c r="E44" s="63">
        <f t="shared" ca="1" si="23"/>
        <v>97108.1</v>
      </c>
      <c r="F44" s="63">
        <f t="shared" ca="1" si="23"/>
        <v>0</v>
      </c>
      <c r="G44" s="63">
        <f t="shared" ca="1" si="23"/>
        <v>0</v>
      </c>
      <c r="H44" s="63">
        <f t="shared" ca="1" si="23"/>
        <v>0</v>
      </c>
      <c r="I44" s="63">
        <f t="shared" ca="1" si="23"/>
        <v>0</v>
      </c>
      <c r="J44" s="63">
        <f t="shared" ca="1" si="23"/>
        <v>18255.2</v>
      </c>
      <c r="K44" s="63">
        <f t="shared" ca="1" si="23"/>
        <v>0</v>
      </c>
      <c r="L44" s="63">
        <f t="shared" ca="1" si="23"/>
        <v>18255.2</v>
      </c>
      <c r="M44" s="63">
        <f t="shared" ca="1" si="23"/>
        <v>0</v>
      </c>
      <c r="N44" s="63">
        <f t="shared" ca="1" si="24"/>
        <v>0</v>
      </c>
      <c r="O44" s="63">
        <f t="shared" ca="1" si="24"/>
        <v>0</v>
      </c>
      <c r="P44" s="63">
        <f t="shared" ca="1" si="24"/>
        <v>13805.3</v>
      </c>
      <c r="Q44" s="63">
        <f t="shared" ca="1" si="24"/>
        <v>3753.7</v>
      </c>
      <c r="R44" s="63">
        <f t="shared" ca="1" si="24"/>
        <v>10051.6</v>
      </c>
      <c r="S44" s="63">
        <f t="shared" ca="1" si="24"/>
        <v>0</v>
      </c>
      <c r="T44" s="63">
        <f t="shared" ca="1" si="24"/>
        <v>56782</v>
      </c>
      <c r="U44" s="63">
        <f t="shared" ca="1" si="24"/>
        <v>51944.1</v>
      </c>
      <c r="V44" s="63">
        <f t="shared" ca="1" si="24"/>
        <v>0</v>
      </c>
      <c r="W44" s="63">
        <f t="shared" ca="1" si="24"/>
        <v>0</v>
      </c>
      <c r="X44" s="63">
        <f t="shared" ca="1" si="24"/>
        <v>0</v>
      </c>
      <c r="Y44" s="63">
        <f t="shared" ca="1" si="24"/>
        <v>0</v>
      </c>
      <c r="Z44" s="63">
        <f t="shared" ca="1" si="21"/>
        <v>0</v>
      </c>
      <c r="AA44" s="63">
        <f t="shared" ca="1" si="25"/>
        <v>0</v>
      </c>
      <c r="AB44" s="63">
        <f t="shared" ca="1" si="25"/>
        <v>0</v>
      </c>
      <c r="AC44" s="63">
        <f t="shared" ca="1" si="25"/>
        <v>0</v>
      </c>
      <c r="AD44" s="73" t="str">
        <f t="shared" ca="1" si="26"/>
        <v>5</v>
      </c>
      <c r="AE44" s="63">
        <f t="shared" ca="1" si="26"/>
        <v>115300.49999999997</v>
      </c>
      <c r="AF44" s="63">
        <f t="shared" ca="1" si="26"/>
        <v>0</v>
      </c>
      <c r="AG44" s="63">
        <f t="shared" ca="1" si="26"/>
        <v>0</v>
      </c>
      <c r="AH44" s="63">
        <f t="shared" ca="1" si="26"/>
        <v>0</v>
      </c>
      <c r="AI44" s="63">
        <f t="shared" ca="1" si="26"/>
        <v>0</v>
      </c>
      <c r="AJ44" s="63">
        <f t="shared" ca="1" si="26"/>
        <v>20844.100000000002</v>
      </c>
      <c r="AK44" s="63">
        <f t="shared" ca="1" si="26"/>
        <v>0</v>
      </c>
      <c r="AL44" s="63">
        <f t="shared" ca="1" si="26"/>
        <v>20844.100000000002</v>
      </c>
      <c r="AM44" s="63">
        <f t="shared" ca="1" si="26"/>
        <v>0</v>
      </c>
      <c r="AN44" s="63">
        <f t="shared" ca="1" si="22"/>
        <v>69241.699999999983</v>
      </c>
      <c r="AO44" s="63">
        <f t="shared" ca="1" si="27"/>
        <v>0</v>
      </c>
      <c r="AP44" s="63">
        <f t="shared" ca="1" si="27"/>
        <v>15762.300000000001</v>
      </c>
      <c r="AQ44" s="63">
        <f t="shared" ca="1" si="27"/>
        <v>4286.5</v>
      </c>
      <c r="AR44" s="63">
        <f t="shared" ca="1" si="27"/>
        <v>11475.800000000001</v>
      </c>
      <c r="AS44" s="63">
        <f t="shared" ca="1" si="27"/>
        <v>0</v>
      </c>
      <c r="AT44" s="63">
        <f t="shared" ca="1" si="27"/>
        <v>69241.699999999983</v>
      </c>
      <c r="AU44" s="63">
        <f t="shared" ca="1" si="27"/>
        <v>63845.599999999984</v>
      </c>
      <c r="AV44" s="63">
        <f t="shared" ca="1" si="27"/>
        <v>0</v>
      </c>
      <c r="AW44" s="63">
        <f t="shared" ca="1" si="27"/>
        <v>0</v>
      </c>
      <c r="AX44" s="63">
        <f t="shared" ca="1" si="27"/>
        <v>0</v>
      </c>
      <c r="AY44" s="63">
        <f t="shared" ca="1" si="27"/>
        <v>0</v>
      </c>
      <c r="AZ44" s="63">
        <f t="shared" ca="1" si="27"/>
        <v>0</v>
      </c>
      <c r="BA44" s="63">
        <f t="shared" ca="1" si="27"/>
        <v>0</v>
      </c>
      <c r="BB44" s="63">
        <f t="shared" ca="1" si="27"/>
        <v>0</v>
      </c>
      <c r="BC44" s="63">
        <f t="shared" ca="1" si="27"/>
        <v>0</v>
      </c>
    </row>
    <row r="45" spans="1:55" x14ac:dyDescent="0.2">
      <c r="A45" s="15">
        <v>151</v>
      </c>
      <c r="B45" s="103" t="s">
        <v>93</v>
      </c>
      <c r="C45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5" s="73" t="str">
        <f t="shared" ca="1" si="23"/>
        <v>5</v>
      </c>
      <c r="E45" s="63">
        <f t="shared" ca="1" si="23"/>
        <v>8810.4</v>
      </c>
      <c r="F45" s="63">
        <f t="shared" ca="1" si="23"/>
        <v>0</v>
      </c>
      <c r="G45" s="63">
        <f t="shared" ca="1" si="23"/>
        <v>0</v>
      </c>
      <c r="H45" s="63">
        <f t="shared" ca="1" si="23"/>
        <v>0</v>
      </c>
      <c r="I45" s="63">
        <f t="shared" ca="1" si="23"/>
        <v>0</v>
      </c>
      <c r="J45" s="63">
        <f t="shared" ca="1" si="23"/>
        <v>4080.3</v>
      </c>
      <c r="K45" s="63">
        <f t="shared" ca="1" si="23"/>
        <v>2520.9</v>
      </c>
      <c r="L45" s="63">
        <f t="shared" ca="1" si="23"/>
        <v>1559.4</v>
      </c>
      <c r="M45" s="63">
        <f t="shared" ca="1" si="23"/>
        <v>161.19999999999999</v>
      </c>
      <c r="N45" s="63">
        <f t="shared" ca="1" si="24"/>
        <v>161.19999999999999</v>
      </c>
      <c r="O45" s="63">
        <f t="shared" ca="1" si="24"/>
        <v>0</v>
      </c>
      <c r="P45" s="63">
        <f t="shared" ca="1" si="24"/>
        <v>4568.8999999999996</v>
      </c>
      <c r="Q45" s="63">
        <f t="shared" ca="1" si="24"/>
        <v>1253.5</v>
      </c>
      <c r="R45" s="63">
        <f t="shared" ca="1" si="24"/>
        <v>3315.4</v>
      </c>
      <c r="S45" s="63">
        <f t="shared" ca="1" si="24"/>
        <v>0</v>
      </c>
      <c r="T45" s="63">
        <f t="shared" ca="1" si="24"/>
        <v>0</v>
      </c>
      <c r="U45" s="63">
        <f t="shared" ca="1" si="24"/>
        <v>0</v>
      </c>
      <c r="V45" s="63">
        <f t="shared" ca="1" si="24"/>
        <v>0</v>
      </c>
      <c r="W45" s="63">
        <f t="shared" ca="1" si="24"/>
        <v>0</v>
      </c>
      <c r="X45" s="63">
        <f t="shared" ca="1" si="24"/>
        <v>0</v>
      </c>
      <c r="Y45" s="63">
        <f t="shared" ca="1" si="24"/>
        <v>0</v>
      </c>
      <c r="Z45" s="63">
        <f t="shared" ca="1" si="21"/>
        <v>161.19999999999999</v>
      </c>
      <c r="AA45" s="63">
        <f t="shared" ca="1" si="25"/>
        <v>0</v>
      </c>
      <c r="AB45" s="63">
        <f t="shared" ca="1" si="25"/>
        <v>0</v>
      </c>
      <c r="AC45" s="63">
        <f t="shared" ca="1" si="25"/>
        <v>0</v>
      </c>
      <c r="AD45" s="73" t="str">
        <f t="shared" ca="1" si="26"/>
        <v>5</v>
      </c>
      <c r="AE45" s="63">
        <f t="shared" ca="1" si="26"/>
        <v>5676.2999999999993</v>
      </c>
      <c r="AF45" s="63">
        <f t="shared" ca="1" si="26"/>
        <v>0</v>
      </c>
      <c r="AG45" s="63">
        <f t="shared" ca="1" si="26"/>
        <v>0</v>
      </c>
      <c r="AH45" s="63">
        <f t="shared" ca="1" si="26"/>
        <v>0</v>
      </c>
      <c r="AI45" s="63">
        <f t="shared" ca="1" si="26"/>
        <v>0</v>
      </c>
      <c r="AJ45" s="63">
        <f t="shared" ca="1" si="26"/>
        <v>2630</v>
      </c>
      <c r="AK45" s="63">
        <f t="shared" ca="1" si="26"/>
        <v>1624.6</v>
      </c>
      <c r="AL45" s="63">
        <f t="shared" ca="1" si="26"/>
        <v>1005.4000000000001</v>
      </c>
      <c r="AM45" s="63">
        <f t="shared" ca="1" si="26"/>
        <v>103.69999999999999</v>
      </c>
      <c r="AN45" s="63">
        <f t="shared" ca="1" si="22"/>
        <v>0</v>
      </c>
      <c r="AO45" s="63">
        <f t="shared" ca="1" si="27"/>
        <v>0</v>
      </c>
      <c r="AP45" s="63">
        <f t="shared" ca="1" si="27"/>
        <v>2942.6</v>
      </c>
      <c r="AQ45" s="63">
        <f t="shared" ca="1" si="27"/>
        <v>804</v>
      </c>
      <c r="AR45" s="63">
        <f t="shared" ca="1" si="27"/>
        <v>2138.6</v>
      </c>
      <c r="AS45" s="63">
        <f t="shared" ca="1" si="27"/>
        <v>0</v>
      </c>
      <c r="AT45" s="63">
        <f t="shared" ca="1" si="27"/>
        <v>0</v>
      </c>
      <c r="AU45" s="63">
        <f t="shared" ca="1" si="27"/>
        <v>0</v>
      </c>
      <c r="AV45" s="63">
        <f t="shared" ca="1" si="27"/>
        <v>0</v>
      </c>
      <c r="AW45" s="63">
        <f t="shared" ca="1" si="27"/>
        <v>0</v>
      </c>
      <c r="AX45" s="63">
        <f t="shared" ca="1" si="27"/>
        <v>0</v>
      </c>
      <c r="AY45" s="63">
        <f t="shared" ca="1" si="27"/>
        <v>0</v>
      </c>
      <c r="AZ45" s="63">
        <f t="shared" ca="1" si="27"/>
        <v>0</v>
      </c>
      <c r="BA45" s="63">
        <f t="shared" ca="1" si="27"/>
        <v>0</v>
      </c>
      <c r="BB45" s="63">
        <f t="shared" ca="1" si="27"/>
        <v>0</v>
      </c>
      <c r="BC45" s="63">
        <f t="shared" ca="1" si="27"/>
        <v>0</v>
      </c>
    </row>
    <row r="46" spans="1:55" x14ac:dyDescent="0.2">
      <c r="A46" s="15">
        <v>173</v>
      </c>
      <c r="B46" s="103" t="s">
        <v>94</v>
      </c>
      <c r="C46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6" s="73" t="str">
        <f t="shared" ca="1" si="23"/>
        <v>5</v>
      </c>
      <c r="E46" s="63">
        <f t="shared" ca="1" si="23"/>
        <v>90505.2</v>
      </c>
      <c r="F46" s="63">
        <f t="shared" ca="1" si="23"/>
        <v>0</v>
      </c>
      <c r="G46" s="63">
        <f t="shared" ca="1" si="23"/>
        <v>0</v>
      </c>
      <c r="H46" s="63">
        <f t="shared" ca="1" si="23"/>
        <v>0</v>
      </c>
      <c r="I46" s="63">
        <f t="shared" ca="1" si="23"/>
        <v>0</v>
      </c>
      <c r="J46" s="63">
        <f t="shared" ca="1" si="23"/>
        <v>1926.4</v>
      </c>
      <c r="K46" s="63">
        <f t="shared" ca="1" si="23"/>
        <v>1646.9</v>
      </c>
      <c r="L46" s="63">
        <f t="shared" ca="1" si="23"/>
        <v>279.5</v>
      </c>
      <c r="M46" s="63">
        <f t="shared" ca="1" si="23"/>
        <v>7308.6</v>
      </c>
      <c r="N46" s="63">
        <f t="shared" ca="1" si="24"/>
        <v>7308.6</v>
      </c>
      <c r="O46" s="63">
        <f t="shared" ca="1" si="24"/>
        <v>0</v>
      </c>
      <c r="P46" s="63">
        <f t="shared" ca="1" si="24"/>
        <v>1482.4</v>
      </c>
      <c r="Q46" s="63">
        <f t="shared" ca="1" si="24"/>
        <v>568.79999999999995</v>
      </c>
      <c r="R46" s="63">
        <f t="shared" ca="1" si="24"/>
        <v>913.6</v>
      </c>
      <c r="S46" s="63">
        <f t="shared" ca="1" si="24"/>
        <v>0</v>
      </c>
      <c r="T46" s="63">
        <f t="shared" ca="1" si="24"/>
        <v>79787.8</v>
      </c>
      <c r="U46" s="63">
        <f t="shared" ca="1" si="24"/>
        <v>79787.8</v>
      </c>
      <c r="V46" s="63">
        <f t="shared" ca="1" si="24"/>
        <v>0</v>
      </c>
      <c r="W46" s="63">
        <f t="shared" ca="1" si="24"/>
        <v>0</v>
      </c>
      <c r="X46" s="63">
        <f t="shared" ca="1" si="24"/>
        <v>0</v>
      </c>
      <c r="Y46" s="63">
        <f t="shared" ca="1" si="24"/>
        <v>0</v>
      </c>
      <c r="Z46" s="63">
        <f t="shared" ca="1" si="21"/>
        <v>7308.6</v>
      </c>
      <c r="AA46" s="63">
        <f t="shared" ca="1" si="25"/>
        <v>0</v>
      </c>
      <c r="AB46" s="63">
        <f t="shared" ca="1" si="25"/>
        <v>0</v>
      </c>
      <c r="AC46" s="63">
        <f t="shared" ca="1" si="25"/>
        <v>0</v>
      </c>
      <c r="AD46" s="73" t="str">
        <f t="shared" ca="1" si="26"/>
        <v>5</v>
      </c>
      <c r="AE46" s="63">
        <f t="shared" ca="1" si="26"/>
        <v>124330.69999999998</v>
      </c>
      <c r="AF46" s="63">
        <f t="shared" ca="1" si="26"/>
        <v>0</v>
      </c>
      <c r="AG46" s="63">
        <f t="shared" ca="1" si="26"/>
        <v>0</v>
      </c>
      <c r="AH46" s="63">
        <f t="shared" ca="1" si="26"/>
        <v>0</v>
      </c>
      <c r="AI46" s="63">
        <f t="shared" ca="1" si="26"/>
        <v>0</v>
      </c>
      <c r="AJ46" s="63">
        <f t="shared" ca="1" si="26"/>
        <v>2645.7</v>
      </c>
      <c r="AK46" s="63">
        <f t="shared" ca="1" si="26"/>
        <v>2261.6999999999998</v>
      </c>
      <c r="AL46" s="63">
        <f t="shared" ca="1" si="26"/>
        <v>384</v>
      </c>
      <c r="AM46" s="63">
        <f t="shared" ca="1" si="26"/>
        <v>10041.699999999999</v>
      </c>
      <c r="AN46" s="63">
        <f t="shared" ca="1" si="22"/>
        <v>109606.59999999999</v>
      </c>
      <c r="AO46" s="63">
        <f t="shared" ca="1" si="27"/>
        <v>0</v>
      </c>
      <c r="AP46" s="63">
        <f t="shared" ca="1" si="27"/>
        <v>2036.7</v>
      </c>
      <c r="AQ46" s="63">
        <f t="shared" ca="1" si="27"/>
        <v>781.60000000000014</v>
      </c>
      <c r="AR46" s="63">
        <f t="shared" ca="1" si="27"/>
        <v>1255.0999999999999</v>
      </c>
      <c r="AS46" s="63">
        <f t="shared" ca="1" si="27"/>
        <v>0</v>
      </c>
      <c r="AT46" s="63">
        <f t="shared" ca="1" si="27"/>
        <v>109606.59999999999</v>
      </c>
      <c r="AU46" s="63">
        <f t="shared" ca="1" si="27"/>
        <v>109606.59999999999</v>
      </c>
      <c r="AV46" s="63">
        <f t="shared" ca="1" si="27"/>
        <v>0</v>
      </c>
      <c r="AW46" s="63">
        <f t="shared" ca="1" si="27"/>
        <v>0</v>
      </c>
      <c r="AX46" s="63">
        <f t="shared" ca="1" si="27"/>
        <v>0</v>
      </c>
      <c r="AY46" s="63">
        <f t="shared" ca="1" si="27"/>
        <v>0</v>
      </c>
      <c r="AZ46" s="63">
        <f t="shared" ca="1" si="27"/>
        <v>0</v>
      </c>
      <c r="BA46" s="63">
        <f t="shared" ca="1" si="27"/>
        <v>0</v>
      </c>
      <c r="BB46" s="63">
        <f t="shared" ca="1" si="27"/>
        <v>0</v>
      </c>
      <c r="BC46" s="63">
        <f t="shared" ca="1" si="27"/>
        <v>0</v>
      </c>
    </row>
    <row r="47" spans="1:55" x14ac:dyDescent="0.2">
      <c r="A47" s="15">
        <v>175</v>
      </c>
      <c r="B47" s="103" t="s">
        <v>95</v>
      </c>
      <c r="C47" s="100" t="e">
        <f t="shared" ca="1" si="7"/>
        <v>#REF!</v>
      </c>
      <c r="D47" s="73" t="e">
        <f t="shared" ca="1" si="23"/>
        <v>#REF!</v>
      </c>
      <c r="E47" s="63" t="e">
        <f t="shared" ca="1" si="23"/>
        <v>#REF!</v>
      </c>
      <c r="F47" s="63" t="e">
        <f t="shared" ca="1" si="23"/>
        <v>#REF!</v>
      </c>
      <c r="G47" s="63" t="e">
        <f t="shared" ca="1" si="23"/>
        <v>#REF!</v>
      </c>
      <c r="H47" s="63" t="e">
        <f t="shared" ca="1" si="23"/>
        <v>#REF!</v>
      </c>
      <c r="I47" s="63" t="e">
        <f t="shared" ca="1" si="23"/>
        <v>#REF!</v>
      </c>
      <c r="J47" s="63" t="e">
        <f t="shared" ca="1" si="23"/>
        <v>#REF!</v>
      </c>
      <c r="K47" s="63" t="e">
        <f t="shared" ca="1" si="23"/>
        <v>#REF!</v>
      </c>
      <c r="L47" s="63" t="e">
        <f t="shared" ca="1" si="23"/>
        <v>#REF!</v>
      </c>
      <c r="M47" s="63" t="e">
        <f t="shared" ca="1" si="23"/>
        <v>#REF!</v>
      </c>
      <c r="N47" s="63" t="e">
        <f t="shared" ca="1" si="24"/>
        <v>#REF!</v>
      </c>
      <c r="O47" s="63" t="e">
        <f t="shared" ca="1" si="24"/>
        <v>#REF!</v>
      </c>
      <c r="P47" s="63" t="e">
        <f t="shared" ca="1" si="24"/>
        <v>#REF!</v>
      </c>
      <c r="Q47" s="63" t="e">
        <f t="shared" ca="1" si="24"/>
        <v>#REF!</v>
      </c>
      <c r="R47" s="63" t="e">
        <f t="shared" ca="1" si="24"/>
        <v>#REF!</v>
      </c>
      <c r="S47" s="63" t="e">
        <f t="shared" ca="1" si="24"/>
        <v>#REF!</v>
      </c>
      <c r="T47" s="63" t="e">
        <f t="shared" ca="1" si="24"/>
        <v>#REF!</v>
      </c>
      <c r="U47" s="63" t="e">
        <f t="shared" ca="1" si="24"/>
        <v>#REF!</v>
      </c>
      <c r="V47" s="63" t="e">
        <f t="shared" ca="1" si="24"/>
        <v>#REF!</v>
      </c>
      <c r="W47" s="63" t="e">
        <f t="shared" ca="1" si="24"/>
        <v>#REF!</v>
      </c>
      <c r="X47" s="63" t="e">
        <f t="shared" ca="1" si="24"/>
        <v>#REF!</v>
      </c>
      <c r="Y47" s="63" t="e">
        <f t="shared" ca="1" si="24"/>
        <v>#REF!</v>
      </c>
      <c r="Z47" s="63" t="e">
        <f t="shared" ca="1" si="21"/>
        <v>#REF!</v>
      </c>
      <c r="AA47" s="63" t="e">
        <f t="shared" ca="1" si="25"/>
        <v>#REF!</v>
      </c>
      <c r="AB47" s="63" t="e">
        <f t="shared" ca="1" si="25"/>
        <v>#REF!</v>
      </c>
      <c r="AC47" s="63" t="e">
        <f t="shared" ca="1" si="25"/>
        <v>#REF!</v>
      </c>
      <c r="AD47" s="73" t="e">
        <f t="shared" ca="1" si="26"/>
        <v>#REF!</v>
      </c>
      <c r="AE47" s="63" t="e">
        <f t="shared" ca="1" si="26"/>
        <v>#REF!</v>
      </c>
      <c r="AF47" s="63" t="e">
        <f t="shared" ca="1" si="26"/>
        <v>#REF!</v>
      </c>
      <c r="AG47" s="63" t="e">
        <f t="shared" ca="1" si="26"/>
        <v>#REF!</v>
      </c>
      <c r="AH47" s="63" t="e">
        <f t="shared" ca="1" si="26"/>
        <v>#REF!</v>
      </c>
      <c r="AI47" s="63" t="e">
        <f t="shared" ca="1" si="26"/>
        <v>#REF!</v>
      </c>
      <c r="AJ47" s="63" t="e">
        <f t="shared" ca="1" si="26"/>
        <v>#REF!</v>
      </c>
      <c r="AK47" s="63" t="e">
        <f t="shared" ca="1" si="26"/>
        <v>#REF!</v>
      </c>
      <c r="AL47" s="63" t="e">
        <f t="shared" ca="1" si="26"/>
        <v>#REF!</v>
      </c>
      <c r="AM47" s="63" t="e">
        <f t="shared" ca="1" si="26"/>
        <v>#REF!</v>
      </c>
      <c r="AN47" s="63" t="e">
        <f t="shared" ca="1" si="22"/>
        <v>#REF!</v>
      </c>
      <c r="AO47" s="63" t="e">
        <f t="shared" ca="1" si="27"/>
        <v>#REF!</v>
      </c>
      <c r="AP47" s="63" t="e">
        <f t="shared" ca="1" si="27"/>
        <v>#REF!</v>
      </c>
      <c r="AQ47" s="63" t="e">
        <f t="shared" ca="1" si="27"/>
        <v>#REF!</v>
      </c>
      <c r="AR47" s="63" t="e">
        <f t="shared" ca="1" si="27"/>
        <v>#REF!</v>
      </c>
      <c r="AS47" s="63" t="e">
        <f t="shared" ca="1" si="27"/>
        <v>#REF!</v>
      </c>
      <c r="AT47" s="63" t="e">
        <f t="shared" ca="1" si="27"/>
        <v>#REF!</v>
      </c>
      <c r="AU47" s="63" t="e">
        <f t="shared" ca="1" si="27"/>
        <v>#REF!</v>
      </c>
      <c r="AV47" s="63" t="e">
        <f t="shared" ca="1" si="27"/>
        <v>#REF!</v>
      </c>
      <c r="AW47" s="63" t="e">
        <f t="shared" ca="1" si="27"/>
        <v>#REF!</v>
      </c>
      <c r="AX47" s="63" t="e">
        <f t="shared" ca="1" si="27"/>
        <v>#REF!</v>
      </c>
      <c r="AY47" s="63" t="e">
        <f t="shared" ca="1" si="27"/>
        <v>#REF!</v>
      </c>
      <c r="AZ47" s="63" t="e">
        <f t="shared" ca="1" si="27"/>
        <v>#REF!</v>
      </c>
      <c r="BA47" s="63" t="e">
        <f t="shared" ca="1" si="27"/>
        <v>#REF!</v>
      </c>
      <c r="BB47" s="63" t="e">
        <f t="shared" ca="1" si="27"/>
        <v>#REF!</v>
      </c>
      <c r="BC47" s="63" t="e">
        <f t="shared" ca="1" si="27"/>
        <v>#REF!</v>
      </c>
    </row>
    <row r="48" spans="1:55" x14ac:dyDescent="0.2">
      <c r="A48" s="15">
        <v>188</v>
      </c>
      <c r="B48" s="103" t="s">
        <v>96</v>
      </c>
      <c r="C48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8" s="73" t="str">
        <f t="shared" ca="1" si="23"/>
        <v>5</v>
      </c>
      <c r="E48" s="63">
        <f t="shared" ca="1" si="23"/>
        <v>1280111</v>
      </c>
      <c r="F48" s="63">
        <f t="shared" ca="1" si="23"/>
        <v>0</v>
      </c>
      <c r="G48" s="63">
        <f t="shared" ca="1" si="23"/>
        <v>0</v>
      </c>
      <c r="H48" s="63">
        <f t="shared" ca="1" si="23"/>
        <v>0</v>
      </c>
      <c r="I48" s="63">
        <f t="shared" ca="1" si="23"/>
        <v>0</v>
      </c>
      <c r="J48" s="63">
        <f t="shared" ca="1" si="23"/>
        <v>28259.4</v>
      </c>
      <c r="K48" s="63">
        <f t="shared" ca="1" si="23"/>
        <v>28259.4</v>
      </c>
      <c r="L48" s="63">
        <f t="shared" ca="1" si="23"/>
        <v>0</v>
      </c>
      <c r="M48" s="63">
        <f t="shared" ca="1" si="23"/>
        <v>0</v>
      </c>
      <c r="N48" s="63">
        <f t="shared" ca="1" si="24"/>
        <v>0</v>
      </c>
      <c r="O48" s="63">
        <f t="shared" ca="1" si="24"/>
        <v>0</v>
      </c>
      <c r="P48" s="63">
        <f t="shared" ca="1" si="24"/>
        <v>175589.9</v>
      </c>
      <c r="Q48" s="63">
        <f t="shared" ca="1" si="24"/>
        <v>156613.1</v>
      </c>
      <c r="R48" s="63">
        <f t="shared" ca="1" si="24"/>
        <v>18976.8</v>
      </c>
      <c r="S48" s="63">
        <f t="shared" ca="1" si="24"/>
        <v>0</v>
      </c>
      <c r="T48" s="63">
        <f t="shared" ca="1" si="24"/>
        <v>478504.8</v>
      </c>
      <c r="U48" s="63">
        <f t="shared" ca="1" si="24"/>
        <v>415083</v>
      </c>
      <c r="V48" s="63">
        <f t="shared" ca="1" si="24"/>
        <v>0</v>
      </c>
      <c r="W48" s="63">
        <f t="shared" ca="1" si="24"/>
        <v>0</v>
      </c>
      <c r="X48" s="63">
        <f t="shared" ca="1" si="24"/>
        <v>349631.7</v>
      </c>
      <c r="Y48" s="63">
        <f t="shared" ca="1" si="24"/>
        <v>0</v>
      </c>
      <c r="Z48" s="63">
        <f t="shared" ca="1" si="21"/>
        <v>0</v>
      </c>
      <c r="AA48" s="63">
        <f t="shared" ca="1" si="25"/>
        <v>0</v>
      </c>
      <c r="AB48" s="63">
        <f t="shared" ca="1" si="25"/>
        <v>0</v>
      </c>
      <c r="AC48" s="63">
        <f t="shared" ca="1" si="25"/>
        <v>0</v>
      </c>
      <c r="AD48" s="73" t="str">
        <f t="shared" ca="1" si="26"/>
        <v>5</v>
      </c>
      <c r="AE48" s="63">
        <f t="shared" ca="1" si="26"/>
        <v>2008730.1</v>
      </c>
      <c r="AF48" s="63">
        <f t="shared" ca="1" si="26"/>
        <v>0</v>
      </c>
      <c r="AG48" s="63">
        <f t="shared" ca="1" si="26"/>
        <v>0</v>
      </c>
      <c r="AH48" s="63">
        <f t="shared" ca="1" si="26"/>
        <v>0</v>
      </c>
      <c r="AI48" s="63">
        <f t="shared" ca="1" si="26"/>
        <v>0</v>
      </c>
      <c r="AJ48" s="63">
        <f t="shared" ca="1" si="26"/>
        <v>44800.999999999993</v>
      </c>
      <c r="AK48" s="63">
        <f t="shared" ca="1" si="26"/>
        <v>44800.999999999993</v>
      </c>
      <c r="AL48" s="63">
        <f t="shared" ca="1" si="26"/>
        <v>0</v>
      </c>
      <c r="AM48" s="63">
        <f t="shared" ca="1" si="26"/>
        <v>0</v>
      </c>
      <c r="AN48" s="63">
        <f t="shared" ca="1" si="22"/>
        <v>737969.50000000012</v>
      </c>
      <c r="AO48" s="63">
        <f t="shared" ca="1" si="27"/>
        <v>0</v>
      </c>
      <c r="AP48" s="63">
        <f t="shared" ca="1" si="27"/>
        <v>278354.80000000005</v>
      </c>
      <c r="AQ48" s="63">
        <f t="shared" ca="1" si="27"/>
        <v>248270.30000000002</v>
      </c>
      <c r="AR48" s="63">
        <f t="shared" ca="1" si="27"/>
        <v>30084.500000000004</v>
      </c>
      <c r="AS48" s="63">
        <f t="shared" ca="1" si="27"/>
        <v>0</v>
      </c>
      <c r="AT48" s="63">
        <f t="shared" ca="1" si="27"/>
        <v>737969.50000000012</v>
      </c>
      <c r="AU48" s="63">
        <f t="shared" ca="1" si="27"/>
        <v>637462.20000000007</v>
      </c>
      <c r="AV48" s="63">
        <f t="shared" ca="1" si="27"/>
        <v>0</v>
      </c>
      <c r="AW48" s="63">
        <f t="shared" ca="1" si="27"/>
        <v>0</v>
      </c>
      <c r="AX48" s="63">
        <f t="shared" ca="1" si="27"/>
        <v>533655.60000000009</v>
      </c>
      <c r="AY48" s="63">
        <f t="shared" ca="1" si="27"/>
        <v>0</v>
      </c>
      <c r="AZ48" s="63">
        <f t="shared" ca="1" si="27"/>
        <v>0</v>
      </c>
      <c r="BA48" s="63">
        <f t="shared" ca="1" si="27"/>
        <v>0</v>
      </c>
      <c r="BB48" s="63">
        <f t="shared" ca="1" si="27"/>
        <v>0</v>
      </c>
      <c r="BC48" s="63">
        <f t="shared" ca="1" si="27"/>
        <v>0</v>
      </c>
    </row>
    <row r="49" spans="1:55" x14ac:dyDescent="0.2">
      <c r="A49" s="15">
        <v>203</v>
      </c>
      <c r="B49" s="103" t="s">
        <v>97</v>
      </c>
      <c r="C49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49" s="73" t="str">
        <f t="shared" ca="1" si="23"/>
        <v>5</v>
      </c>
      <c r="E49" s="63">
        <f t="shared" ca="1" si="23"/>
        <v>7817.6000000000013</v>
      </c>
      <c r="F49" s="63">
        <f t="shared" ca="1" si="23"/>
        <v>511.8</v>
      </c>
      <c r="G49" s="63">
        <f t="shared" ca="1" si="23"/>
        <v>511.8</v>
      </c>
      <c r="H49" s="63">
        <f t="shared" ca="1" si="23"/>
        <v>0</v>
      </c>
      <c r="I49" s="63">
        <f t="shared" ca="1" si="23"/>
        <v>0</v>
      </c>
      <c r="J49" s="63">
        <f t="shared" ca="1" si="23"/>
        <v>2042.3000000000002</v>
      </c>
      <c r="K49" s="63">
        <f t="shared" ca="1" si="23"/>
        <v>1103.9000000000001</v>
      </c>
      <c r="L49" s="63">
        <f t="shared" ca="1" si="23"/>
        <v>938.4</v>
      </c>
      <c r="M49" s="63">
        <f t="shared" ca="1" si="23"/>
        <v>89.3</v>
      </c>
      <c r="N49" s="63">
        <f t="shared" ca="1" si="24"/>
        <v>89.3</v>
      </c>
      <c r="O49" s="63">
        <f t="shared" ca="1" si="24"/>
        <v>0</v>
      </c>
      <c r="P49" s="63">
        <f t="shared" ca="1" si="24"/>
        <v>2987.3</v>
      </c>
      <c r="Q49" s="63">
        <f t="shared" ca="1" si="24"/>
        <v>991.5</v>
      </c>
      <c r="R49" s="63">
        <f t="shared" ca="1" si="24"/>
        <v>1995.8</v>
      </c>
      <c r="S49" s="63">
        <f t="shared" ca="1" si="24"/>
        <v>0</v>
      </c>
      <c r="T49" s="63">
        <f t="shared" ca="1" si="24"/>
        <v>1844.1</v>
      </c>
      <c r="U49" s="63">
        <f t="shared" ca="1" si="24"/>
        <v>1844.1</v>
      </c>
      <c r="V49" s="63">
        <f t="shared" ca="1" si="24"/>
        <v>0</v>
      </c>
      <c r="W49" s="63">
        <f t="shared" ca="1" si="24"/>
        <v>0</v>
      </c>
      <c r="X49" s="63">
        <f t="shared" ca="1" si="24"/>
        <v>0</v>
      </c>
      <c r="Y49" s="63">
        <f t="shared" ca="1" si="24"/>
        <v>0</v>
      </c>
      <c r="Z49" s="63">
        <f t="shared" ca="1" si="21"/>
        <v>89.3</v>
      </c>
      <c r="AA49" s="63">
        <f t="shared" ca="1" si="25"/>
        <v>0</v>
      </c>
      <c r="AB49" s="63">
        <f t="shared" ca="1" si="25"/>
        <v>0</v>
      </c>
      <c r="AC49" s="63">
        <f t="shared" ca="1" si="25"/>
        <v>0</v>
      </c>
      <c r="AD49" s="73" t="str">
        <f t="shared" ca="1" si="26"/>
        <v>5</v>
      </c>
      <c r="AE49" s="63">
        <f t="shared" ca="1" si="26"/>
        <v>330099.20000000007</v>
      </c>
      <c r="AF49" s="63">
        <f t="shared" ca="1" si="26"/>
        <v>22014.600000000002</v>
      </c>
      <c r="AG49" s="63">
        <f t="shared" ca="1" si="26"/>
        <v>21716.600000000002</v>
      </c>
      <c r="AH49" s="63">
        <f t="shared" ca="1" si="26"/>
        <v>0</v>
      </c>
      <c r="AI49" s="63">
        <f t="shared" ca="1" si="26"/>
        <v>298</v>
      </c>
      <c r="AJ49" s="63">
        <f t="shared" ca="1" si="26"/>
        <v>86399.1</v>
      </c>
      <c r="AK49" s="63">
        <f t="shared" ca="1" si="26"/>
        <v>46679.4</v>
      </c>
      <c r="AL49" s="63">
        <f t="shared" ca="1" si="26"/>
        <v>39719.699999999997</v>
      </c>
      <c r="AM49" s="63">
        <f t="shared" ca="1" si="26"/>
        <v>3754.2</v>
      </c>
      <c r="AN49" s="63">
        <f t="shared" ca="1" si="22"/>
        <v>77649.699999999983</v>
      </c>
      <c r="AO49" s="63">
        <f t="shared" ca="1" si="27"/>
        <v>0</v>
      </c>
      <c r="AP49" s="63">
        <f t="shared" ca="1" si="27"/>
        <v>126251.70000000001</v>
      </c>
      <c r="AQ49" s="63">
        <f t="shared" ca="1" si="27"/>
        <v>41859.4</v>
      </c>
      <c r="AR49" s="63">
        <f t="shared" ca="1" si="27"/>
        <v>84392.3</v>
      </c>
      <c r="AS49" s="63">
        <f t="shared" ca="1" si="27"/>
        <v>0</v>
      </c>
      <c r="AT49" s="63">
        <f t="shared" ca="1" si="27"/>
        <v>77649.699999999983</v>
      </c>
      <c r="AU49" s="63">
        <f t="shared" ca="1" si="27"/>
        <v>77649.699999999983</v>
      </c>
      <c r="AV49" s="63">
        <f t="shared" ca="1" si="27"/>
        <v>0</v>
      </c>
      <c r="AW49" s="63">
        <f t="shared" ca="1" si="27"/>
        <v>0</v>
      </c>
      <c r="AX49" s="63">
        <f t="shared" ca="1" si="27"/>
        <v>0</v>
      </c>
      <c r="AY49" s="63">
        <f t="shared" ca="1" si="27"/>
        <v>0</v>
      </c>
      <c r="AZ49" s="63">
        <f t="shared" ca="1" si="27"/>
        <v>0</v>
      </c>
      <c r="BA49" s="63">
        <f t="shared" ca="1" si="27"/>
        <v>0</v>
      </c>
      <c r="BB49" s="63">
        <f t="shared" ca="1" si="27"/>
        <v>0</v>
      </c>
      <c r="BC49" s="63">
        <f t="shared" ca="1" si="27"/>
        <v>0</v>
      </c>
    </row>
    <row r="50" spans="1:55" x14ac:dyDescent="0.2">
      <c r="A50" s="15">
        <v>204</v>
      </c>
      <c r="B50" s="103" t="s">
        <v>98</v>
      </c>
      <c r="C50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0" s="73" t="str">
        <f t="shared" ca="1" si="23"/>
        <v>5</v>
      </c>
      <c r="E50" s="63">
        <f t="shared" ca="1" si="23"/>
        <v>43775.4</v>
      </c>
      <c r="F50" s="63">
        <f t="shared" ca="1" si="23"/>
        <v>0</v>
      </c>
      <c r="G50" s="63">
        <f t="shared" ca="1" si="23"/>
        <v>0</v>
      </c>
      <c r="H50" s="63">
        <f t="shared" ca="1" si="23"/>
        <v>0</v>
      </c>
      <c r="I50" s="63">
        <f t="shared" ca="1" si="23"/>
        <v>0</v>
      </c>
      <c r="J50" s="63">
        <f t="shared" ca="1" si="23"/>
        <v>0</v>
      </c>
      <c r="K50" s="63">
        <f t="shared" ca="1" si="23"/>
        <v>0</v>
      </c>
      <c r="L50" s="63">
        <f t="shared" ca="1" si="23"/>
        <v>0</v>
      </c>
      <c r="M50" s="63">
        <f t="shared" ca="1" si="23"/>
        <v>0</v>
      </c>
      <c r="N50" s="63">
        <f t="shared" ca="1" si="24"/>
        <v>0</v>
      </c>
      <c r="O50" s="63">
        <f t="shared" ca="1" si="24"/>
        <v>0</v>
      </c>
      <c r="P50" s="63">
        <f t="shared" ca="1" si="24"/>
        <v>0</v>
      </c>
      <c r="Q50" s="63">
        <f t="shared" ca="1" si="24"/>
        <v>0</v>
      </c>
      <c r="R50" s="63">
        <f t="shared" ca="1" si="24"/>
        <v>0</v>
      </c>
      <c r="S50" s="63">
        <f t="shared" ca="1" si="24"/>
        <v>0</v>
      </c>
      <c r="T50" s="63">
        <f t="shared" ca="1" si="24"/>
        <v>43089</v>
      </c>
      <c r="U50" s="63">
        <f t="shared" ca="1" si="24"/>
        <v>35697.199999999997</v>
      </c>
      <c r="V50" s="63">
        <f t="shared" ca="1" si="24"/>
        <v>0</v>
      </c>
      <c r="W50" s="63">
        <f t="shared" ca="1" si="24"/>
        <v>0</v>
      </c>
      <c r="X50" s="63">
        <f t="shared" ca="1" si="24"/>
        <v>0</v>
      </c>
      <c r="Y50" s="63">
        <f t="shared" ca="1" si="24"/>
        <v>0</v>
      </c>
      <c r="Z50" s="63">
        <f t="shared" ca="1" si="21"/>
        <v>0</v>
      </c>
      <c r="AA50" s="63">
        <f t="shared" ca="1" si="25"/>
        <v>0</v>
      </c>
      <c r="AB50" s="63">
        <f t="shared" ca="1" si="25"/>
        <v>0</v>
      </c>
      <c r="AC50" s="63">
        <f t="shared" ca="1" si="25"/>
        <v>0</v>
      </c>
      <c r="AD50" s="73" t="str">
        <f t="shared" ca="1" si="26"/>
        <v>5</v>
      </c>
      <c r="AE50" s="63">
        <f t="shared" ca="1" si="26"/>
        <v>49462.200000000004</v>
      </c>
      <c r="AF50" s="63">
        <f t="shared" ca="1" si="26"/>
        <v>0</v>
      </c>
      <c r="AG50" s="63">
        <f t="shared" ca="1" si="26"/>
        <v>0</v>
      </c>
      <c r="AH50" s="63">
        <f t="shared" ca="1" si="26"/>
        <v>0</v>
      </c>
      <c r="AI50" s="63">
        <f t="shared" ca="1" si="26"/>
        <v>0</v>
      </c>
      <c r="AJ50" s="63">
        <f t="shared" ca="1" si="26"/>
        <v>0</v>
      </c>
      <c r="AK50" s="63">
        <f t="shared" ca="1" si="26"/>
        <v>0</v>
      </c>
      <c r="AL50" s="63">
        <f t="shared" ca="1" si="26"/>
        <v>0</v>
      </c>
      <c r="AM50" s="63">
        <f t="shared" ca="1" si="26"/>
        <v>0</v>
      </c>
      <c r="AN50" s="63">
        <f t="shared" ca="1" si="22"/>
        <v>48702.200000000004</v>
      </c>
      <c r="AO50" s="63">
        <f t="shared" ca="1" si="27"/>
        <v>0</v>
      </c>
      <c r="AP50" s="63">
        <f t="shared" ca="1" si="27"/>
        <v>0</v>
      </c>
      <c r="AQ50" s="63">
        <f t="shared" ca="1" si="27"/>
        <v>0</v>
      </c>
      <c r="AR50" s="63">
        <f t="shared" ca="1" si="27"/>
        <v>0</v>
      </c>
      <c r="AS50" s="63">
        <f t="shared" ca="1" si="27"/>
        <v>0</v>
      </c>
      <c r="AT50" s="63">
        <f t="shared" ca="1" si="27"/>
        <v>48702.200000000004</v>
      </c>
      <c r="AU50" s="63">
        <f t="shared" ca="1" si="27"/>
        <v>40511.300000000003</v>
      </c>
      <c r="AV50" s="63">
        <f t="shared" ca="1" si="27"/>
        <v>0</v>
      </c>
      <c r="AW50" s="63">
        <f t="shared" ca="1" si="27"/>
        <v>0</v>
      </c>
      <c r="AX50" s="63">
        <f t="shared" ca="1" si="27"/>
        <v>0</v>
      </c>
      <c r="AY50" s="63">
        <f t="shared" ca="1" si="27"/>
        <v>0</v>
      </c>
      <c r="AZ50" s="63">
        <f t="shared" ca="1" si="27"/>
        <v>0</v>
      </c>
      <c r="BA50" s="63">
        <f t="shared" ca="1" si="27"/>
        <v>0</v>
      </c>
      <c r="BB50" s="63">
        <f t="shared" ca="1" si="27"/>
        <v>0</v>
      </c>
      <c r="BC50" s="63">
        <f t="shared" ca="1" si="27"/>
        <v>0</v>
      </c>
    </row>
    <row r="51" spans="1:55" x14ac:dyDescent="0.2">
      <c r="A51" s="15">
        <v>205</v>
      </c>
      <c r="B51" s="103" t="s">
        <v>99</v>
      </c>
      <c r="C51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1" s="73" t="str">
        <f t="shared" ca="1" si="23"/>
        <v>5</v>
      </c>
      <c r="E51" s="63">
        <f t="shared" ca="1" si="23"/>
        <v>32579.9</v>
      </c>
      <c r="F51" s="63">
        <f t="shared" ca="1" si="23"/>
        <v>0</v>
      </c>
      <c r="G51" s="63">
        <f t="shared" ca="1" si="23"/>
        <v>0</v>
      </c>
      <c r="H51" s="63">
        <f t="shared" ca="1" si="23"/>
        <v>0</v>
      </c>
      <c r="I51" s="63">
        <f t="shared" ca="1" si="23"/>
        <v>0</v>
      </c>
      <c r="J51" s="63">
        <f t="shared" ca="1" si="23"/>
        <v>11223.400000000001</v>
      </c>
      <c r="K51" s="63">
        <f t="shared" ca="1" si="23"/>
        <v>6546.1</v>
      </c>
      <c r="L51" s="63">
        <f t="shared" ca="1" si="23"/>
        <v>4677.3</v>
      </c>
      <c r="M51" s="63">
        <f t="shared" ca="1" si="23"/>
        <v>79.7</v>
      </c>
      <c r="N51" s="63">
        <f t="shared" ca="1" si="24"/>
        <v>79.7</v>
      </c>
      <c r="O51" s="63">
        <f t="shared" ca="1" si="24"/>
        <v>0</v>
      </c>
      <c r="P51" s="63">
        <f t="shared" ca="1" si="24"/>
        <v>10479.4</v>
      </c>
      <c r="Q51" s="63">
        <f t="shared" ca="1" si="24"/>
        <v>832</v>
      </c>
      <c r="R51" s="63">
        <f t="shared" ca="1" si="24"/>
        <v>9647.4</v>
      </c>
      <c r="S51" s="63">
        <f t="shared" ca="1" si="24"/>
        <v>0</v>
      </c>
      <c r="T51" s="63">
        <f t="shared" ca="1" si="24"/>
        <v>0</v>
      </c>
      <c r="U51" s="63">
        <f t="shared" ca="1" si="24"/>
        <v>0</v>
      </c>
      <c r="V51" s="63">
        <f t="shared" ca="1" si="24"/>
        <v>0</v>
      </c>
      <c r="W51" s="63">
        <f t="shared" ca="1" si="24"/>
        <v>0</v>
      </c>
      <c r="X51" s="63">
        <f t="shared" ca="1" si="24"/>
        <v>0</v>
      </c>
      <c r="Y51" s="63">
        <f t="shared" ca="1" si="24"/>
        <v>0</v>
      </c>
      <c r="Z51" s="63">
        <f t="shared" ca="1" si="21"/>
        <v>79.7</v>
      </c>
      <c r="AA51" s="63">
        <f t="shared" ca="1" si="25"/>
        <v>0</v>
      </c>
      <c r="AB51" s="63">
        <f t="shared" ca="1" si="25"/>
        <v>0</v>
      </c>
      <c r="AC51" s="63">
        <f t="shared" ca="1" si="25"/>
        <v>0</v>
      </c>
      <c r="AD51" s="73" t="str">
        <f t="shared" ca="1" si="26"/>
        <v>5</v>
      </c>
      <c r="AE51" s="63">
        <f t="shared" ca="1" si="26"/>
        <v>36035.300000000003</v>
      </c>
      <c r="AF51" s="63">
        <f t="shared" ca="1" si="26"/>
        <v>0</v>
      </c>
      <c r="AG51" s="63">
        <f t="shared" ca="1" si="26"/>
        <v>0</v>
      </c>
      <c r="AH51" s="63">
        <f t="shared" ca="1" si="26"/>
        <v>0</v>
      </c>
      <c r="AI51" s="63">
        <f t="shared" ca="1" si="26"/>
        <v>0</v>
      </c>
      <c r="AJ51" s="63">
        <f t="shared" ca="1" si="26"/>
        <v>12410.3</v>
      </c>
      <c r="AK51" s="63">
        <f t="shared" ca="1" si="26"/>
        <v>7238</v>
      </c>
      <c r="AL51" s="63">
        <f t="shared" ca="1" si="26"/>
        <v>5172.3</v>
      </c>
      <c r="AM51" s="63">
        <f t="shared" ca="1" si="26"/>
        <v>88.600000000000009</v>
      </c>
      <c r="AN51" s="63">
        <f t="shared" ca="1" si="22"/>
        <v>0</v>
      </c>
      <c r="AO51" s="63">
        <f t="shared" ca="1" si="27"/>
        <v>0</v>
      </c>
      <c r="AP51" s="63">
        <f t="shared" ca="1" si="27"/>
        <v>11588.900000000001</v>
      </c>
      <c r="AQ51" s="63">
        <f t="shared" ca="1" si="27"/>
        <v>920.59999999999991</v>
      </c>
      <c r="AR51" s="63">
        <f t="shared" ca="1" si="27"/>
        <v>10668.300000000001</v>
      </c>
      <c r="AS51" s="63">
        <f t="shared" ca="1" si="27"/>
        <v>0</v>
      </c>
      <c r="AT51" s="63">
        <f t="shared" ca="1" si="27"/>
        <v>0</v>
      </c>
      <c r="AU51" s="63">
        <f t="shared" ca="1" si="27"/>
        <v>0</v>
      </c>
      <c r="AV51" s="63">
        <f t="shared" ca="1" si="27"/>
        <v>0</v>
      </c>
      <c r="AW51" s="63">
        <f t="shared" ca="1" si="27"/>
        <v>0</v>
      </c>
      <c r="AX51" s="63">
        <f t="shared" ca="1" si="27"/>
        <v>0</v>
      </c>
      <c r="AY51" s="63">
        <f t="shared" ca="1" si="27"/>
        <v>0</v>
      </c>
      <c r="AZ51" s="63">
        <f t="shared" ca="1" si="27"/>
        <v>0</v>
      </c>
      <c r="BA51" s="63">
        <f t="shared" ca="1" si="27"/>
        <v>0</v>
      </c>
      <c r="BB51" s="63">
        <f t="shared" ca="1" si="27"/>
        <v>0</v>
      </c>
      <c r="BC51" s="63">
        <f t="shared" ca="1" si="27"/>
        <v>0</v>
      </c>
    </row>
    <row r="52" spans="1:55" x14ac:dyDescent="0.2">
      <c r="A52" s="27">
        <v>208</v>
      </c>
      <c r="B52" s="103" t="s">
        <v>158</v>
      </c>
      <c r="C52" s="100" t="e">
        <f t="shared" ca="1" si="7"/>
        <v>#REF!</v>
      </c>
      <c r="D52" s="73" t="e">
        <f t="shared" ca="1" si="23"/>
        <v>#REF!</v>
      </c>
      <c r="E52" s="63" t="e">
        <f t="shared" ca="1" si="23"/>
        <v>#REF!</v>
      </c>
      <c r="F52" s="63" t="e">
        <f t="shared" ca="1" si="23"/>
        <v>#REF!</v>
      </c>
      <c r="G52" s="63" t="e">
        <f t="shared" ca="1" si="23"/>
        <v>#REF!</v>
      </c>
      <c r="H52" s="63" t="e">
        <f t="shared" ca="1" si="23"/>
        <v>#REF!</v>
      </c>
      <c r="I52" s="63" t="e">
        <f t="shared" ca="1" si="23"/>
        <v>#REF!</v>
      </c>
      <c r="J52" s="63" t="e">
        <f t="shared" ca="1" si="23"/>
        <v>#REF!</v>
      </c>
      <c r="K52" s="63" t="e">
        <f t="shared" ca="1" si="23"/>
        <v>#REF!</v>
      </c>
      <c r="L52" s="63" t="e">
        <f t="shared" ca="1" si="23"/>
        <v>#REF!</v>
      </c>
      <c r="M52" s="63" t="e">
        <f t="shared" ca="1" si="23"/>
        <v>#REF!</v>
      </c>
      <c r="N52" s="63" t="e">
        <f t="shared" ca="1" si="24"/>
        <v>#REF!</v>
      </c>
      <c r="O52" s="63" t="e">
        <f t="shared" ca="1" si="24"/>
        <v>#REF!</v>
      </c>
      <c r="P52" s="63" t="e">
        <f t="shared" ca="1" si="24"/>
        <v>#REF!</v>
      </c>
      <c r="Q52" s="63" t="e">
        <f t="shared" ca="1" si="24"/>
        <v>#REF!</v>
      </c>
      <c r="R52" s="63" t="e">
        <f t="shared" ca="1" si="24"/>
        <v>#REF!</v>
      </c>
      <c r="S52" s="63" t="e">
        <f t="shared" ca="1" si="24"/>
        <v>#REF!</v>
      </c>
      <c r="T52" s="63" t="e">
        <f t="shared" ca="1" si="24"/>
        <v>#REF!</v>
      </c>
      <c r="U52" s="63" t="e">
        <f t="shared" ca="1" si="24"/>
        <v>#REF!</v>
      </c>
      <c r="V52" s="63" t="e">
        <f t="shared" ca="1" si="24"/>
        <v>#REF!</v>
      </c>
      <c r="W52" s="63" t="e">
        <f t="shared" ca="1" si="24"/>
        <v>#REF!</v>
      </c>
      <c r="X52" s="63" t="e">
        <f t="shared" ca="1" si="24"/>
        <v>#REF!</v>
      </c>
      <c r="Y52" s="63" t="e">
        <f t="shared" ca="1" si="24"/>
        <v>#REF!</v>
      </c>
      <c r="Z52" s="63" t="e">
        <f t="shared" ca="1" si="21"/>
        <v>#REF!</v>
      </c>
      <c r="AA52" s="63" t="e">
        <f t="shared" ca="1" si="25"/>
        <v>#REF!</v>
      </c>
      <c r="AB52" s="63" t="e">
        <f t="shared" ca="1" si="25"/>
        <v>#REF!</v>
      </c>
      <c r="AC52" s="63" t="e">
        <f t="shared" ca="1" si="25"/>
        <v>#REF!</v>
      </c>
      <c r="AD52" s="73" t="e">
        <f t="shared" ca="1" si="26"/>
        <v>#REF!</v>
      </c>
      <c r="AE52" s="63" t="e">
        <f t="shared" ca="1" si="26"/>
        <v>#REF!</v>
      </c>
      <c r="AF52" s="63" t="e">
        <f t="shared" ca="1" si="26"/>
        <v>#REF!</v>
      </c>
      <c r="AG52" s="63" t="e">
        <f t="shared" ca="1" si="26"/>
        <v>#REF!</v>
      </c>
      <c r="AH52" s="63" t="e">
        <f t="shared" ca="1" si="26"/>
        <v>#REF!</v>
      </c>
      <c r="AI52" s="63" t="e">
        <f t="shared" ca="1" si="26"/>
        <v>#REF!</v>
      </c>
      <c r="AJ52" s="63" t="e">
        <f t="shared" ca="1" si="26"/>
        <v>#REF!</v>
      </c>
      <c r="AK52" s="63" t="e">
        <f t="shared" ca="1" si="26"/>
        <v>#REF!</v>
      </c>
      <c r="AL52" s="63" t="e">
        <f t="shared" ca="1" si="26"/>
        <v>#REF!</v>
      </c>
      <c r="AM52" s="63" t="e">
        <f t="shared" ca="1" si="26"/>
        <v>#REF!</v>
      </c>
      <c r="AN52" s="63" t="e">
        <f t="shared" ca="1" si="22"/>
        <v>#REF!</v>
      </c>
      <c r="AO52" s="63" t="e">
        <f t="shared" ca="1" si="27"/>
        <v>#REF!</v>
      </c>
      <c r="AP52" s="63" t="e">
        <f t="shared" ca="1" si="27"/>
        <v>#REF!</v>
      </c>
      <c r="AQ52" s="63" t="e">
        <f t="shared" ca="1" si="27"/>
        <v>#REF!</v>
      </c>
      <c r="AR52" s="63" t="e">
        <f t="shared" ca="1" si="27"/>
        <v>#REF!</v>
      </c>
      <c r="AS52" s="63" t="e">
        <f t="shared" ca="1" si="27"/>
        <v>#REF!</v>
      </c>
      <c r="AT52" s="63" t="e">
        <f t="shared" ca="1" si="27"/>
        <v>#REF!</v>
      </c>
      <c r="AU52" s="63" t="e">
        <f t="shared" ca="1" si="27"/>
        <v>#REF!</v>
      </c>
      <c r="AV52" s="63" t="e">
        <f t="shared" ca="1" si="27"/>
        <v>#REF!</v>
      </c>
      <c r="AW52" s="63" t="e">
        <f t="shared" ca="1" si="27"/>
        <v>#REF!</v>
      </c>
      <c r="AX52" s="63" t="e">
        <f t="shared" ca="1" si="27"/>
        <v>#REF!</v>
      </c>
      <c r="AY52" s="63" t="e">
        <f t="shared" ca="1" si="27"/>
        <v>#REF!</v>
      </c>
      <c r="AZ52" s="63" t="e">
        <f t="shared" ca="1" si="27"/>
        <v>#REF!</v>
      </c>
      <c r="BA52" s="63" t="e">
        <f t="shared" ca="1" si="27"/>
        <v>#REF!</v>
      </c>
      <c r="BB52" s="63" t="e">
        <f t="shared" ca="1" si="27"/>
        <v>#REF!</v>
      </c>
      <c r="BC52" s="63" t="e">
        <f t="shared" ca="1" si="27"/>
        <v>#REF!</v>
      </c>
    </row>
    <row r="53" spans="1:55" x14ac:dyDescent="0.2">
      <c r="A53" s="15">
        <v>231</v>
      </c>
      <c r="B53" s="103" t="s">
        <v>100</v>
      </c>
      <c r="C53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3" s="73" t="str">
        <f t="shared" ref="D53:M62" ca="1" si="28">INDIRECT($B53&amp;"!M"&amp;D$1+1)</f>
        <v>5</v>
      </c>
      <c r="E53" s="63">
        <f t="shared" ca="1" si="28"/>
        <v>200247.49999999997</v>
      </c>
      <c r="F53" s="63">
        <f t="shared" ca="1" si="28"/>
        <v>22093.7</v>
      </c>
      <c r="G53" s="63">
        <f t="shared" ca="1" si="28"/>
        <v>22019.200000000001</v>
      </c>
      <c r="H53" s="63">
        <f t="shared" ca="1" si="28"/>
        <v>0</v>
      </c>
      <c r="I53" s="63">
        <f t="shared" ca="1" si="28"/>
        <v>74.5</v>
      </c>
      <c r="J53" s="63">
        <f t="shared" ca="1" si="28"/>
        <v>71815.899999999994</v>
      </c>
      <c r="K53" s="63">
        <f t="shared" ca="1" si="28"/>
        <v>43680</v>
      </c>
      <c r="L53" s="63">
        <f t="shared" ca="1" si="28"/>
        <v>28135.9</v>
      </c>
      <c r="M53" s="63">
        <f t="shared" ca="1" si="28"/>
        <v>1905.9</v>
      </c>
      <c r="N53" s="63">
        <f t="shared" ref="N53:Y62" ca="1" si="29">INDIRECT($B53&amp;"!M"&amp;N$1+1)</f>
        <v>1905.9</v>
      </c>
      <c r="O53" s="63">
        <f t="shared" ca="1" si="29"/>
        <v>0</v>
      </c>
      <c r="P53" s="63">
        <f t="shared" ca="1" si="29"/>
        <v>87025.7</v>
      </c>
      <c r="Q53" s="63">
        <f t="shared" ca="1" si="29"/>
        <v>27195.8</v>
      </c>
      <c r="R53" s="63">
        <f t="shared" ca="1" si="29"/>
        <v>59829.9</v>
      </c>
      <c r="S53" s="63">
        <f t="shared" ca="1" si="29"/>
        <v>0</v>
      </c>
      <c r="T53" s="63">
        <f t="shared" ca="1" si="29"/>
        <v>3936.3</v>
      </c>
      <c r="U53" s="63">
        <f t="shared" ca="1" si="29"/>
        <v>3936.3</v>
      </c>
      <c r="V53" s="63">
        <f t="shared" ca="1" si="29"/>
        <v>0</v>
      </c>
      <c r="W53" s="63">
        <f t="shared" ca="1" si="29"/>
        <v>0</v>
      </c>
      <c r="X53" s="63">
        <f t="shared" ca="1" si="29"/>
        <v>0</v>
      </c>
      <c r="Y53" s="63">
        <f t="shared" ca="1" si="29"/>
        <v>0</v>
      </c>
      <c r="Z53" s="63">
        <f t="shared" ca="1" si="21"/>
        <v>1905.9</v>
      </c>
      <c r="AA53" s="63">
        <f t="shared" ca="1" si="25"/>
        <v>0</v>
      </c>
      <c r="AB53" s="63">
        <f t="shared" ca="1" si="25"/>
        <v>0</v>
      </c>
      <c r="AC53" s="63">
        <f t="shared" ca="1" si="25"/>
        <v>0</v>
      </c>
      <c r="AD53" s="73" t="str">
        <f t="shared" ref="AD53:AM62" ca="1" si="30">INDIRECT($B53&amp;"!T"&amp;AD$1+1)</f>
        <v>5</v>
      </c>
      <c r="AE53" s="63">
        <f t="shared" ca="1" si="30"/>
        <v>198350.4</v>
      </c>
      <c r="AF53" s="63">
        <f t="shared" ca="1" si="30"/>
        <v>21891.399999999998</v>
      </c>
      <c r="AG53" s="63">
        <f t="shared" ca="1" si="30"/>
        <v>21816.899999999998</v>
      </c>
      <c r="AH53" s="63">
        <f t="shared" ca="1" si="30"/>
        <v>0</v>
      </c>
      <c r="AI53" s="63">
        <f t="shared" ca="1" si="30"/>
        <v>74.5</v>
      </c>
      <c r="AJ53" s="63">
        <f t="shared" ca="1" si="30"/>
        <v>71157.2</v>
      </c>
      <c r="AK53" s="63">
        <f t="shared" ca="1" si="30"/>
        <v>43278.7</v>
      </c>
      <c r="AL53" s="63">
        <f t="shared" ca="1" si="30"/>
        <v>27878.5</v>
      </c>
      <c r="AM53" s="63">
        <f t="shared" ca="1" si="30"/>
        <v>1887.1</v>
      </c>
      <c r="AN53" s="63">
        <f t="shared" ca="1" si="22"/>
        <v>3844.8</v>
      </c>
      <c r="AO53" s="63">
        <f t="shared" ref="AO53:BC62" ca="1" si="31">INDIRECT($B53&amp;"!T"&amp;AO$1+1)</f>
        <v>0</v>
      </c>
      <c r="AP53" s="63">
        <f t="shared" ca="1" si="31"/>
        <v>86226.3</v>
      </c>
      <c r="AQ53" s="63">
        <f t="shared" ca="1" si="31"/>
        <v>26946.100000000002</v>
      </c>
      <c r="AR53" s="63">
        <f t="shared" ca="1" si="31"/>
        <v>59280.200000000004</v>
      </c>
      <c r="AS53" s="63">
        <f t="shared" ca="1" si="31"/>
        <v>0</v>
      </c>
      <c r="AT53" s="63">
        <f t="shared" ca="1" si="31"/>
        <v>3844.8</v>
      </c>
      <c r="AU53" s="63">
        <f t="shared" ca="1" si="31"/>
        <v>3844.8</v>
      </c>
      <c r="AV53" s="63">
        <f t="shared" ca="1" si="31"/>
        <v>0</v>
      </c>
      <c r="AW53" s="63">
        <f t="shared" ca="1" si="31"/>
        <v>0</v>
      </c>
      <c r="AX53" s="63">
        <f t="shared" ca="1" si="31"/>
        <v>0</v>
      </c>
      <c r="AY53" s="63">
        <f t="shared" ca="1" si="31"/>
        <v>0</v>
      </c>
      <c r="AZ53" s="63">
        <f t="shared" ca="1" si="31"/>
        <v>0</v>
      </c>
      <c r="BA53" s="63">
        <f t="shared" ca="1" si="31"/>
        <v>0</v>
      </c>
      <c r="BB53" s="63">
        <f t="shared" ca="1" si="31"/>
        <v>0</v>
      </c>
      <c r="BC53" s="63">
        <f t="shared" ca="1" si="31"/>
        <v>0</v>
      </c>
    </row>
    <row r="54" spans="1:55" x14ac:dyDescent="0.2">
      <c r="A54" s="15">
        <v>232</v>
      </c>
      <c r="B54" s="103" t="s">
        <v>101</v>
      </c>
      <c r="C54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4" s="73" t="str">
        <f t="shared" ca="1" si="28"/>
        <v>5</v>
      </c>
      <c r="E54" s="63">
        <f t="shared" ca="1" si="28"/>
        <v>123524.9</v>
      </c>
      <c r="F54" s="63">
        <f t="shared" ca="1" si="28"/>
        <v>0</v>
      </c>
      <c r="G54" s="63">
        <f t="shared" ca="1" si="28"/>
        <v>0</v>
      </c>
      <c r="H54" s="63">
        <f t="shared" ca="1" si="28"/>
        <v>0</v>
      </c>
      <c r="I54" s="63">
        <f t="shared" ca="1" si="28"/>
        <v>0</v>
      </c>
      <c r="J54" s="63">
        <f t="shared" ca="1" si="28"/>
        <v>53343</v>
      </c>
      <c r="K54" s="63">
        <f t="shared" ca="1" si="28"/>
        <v>39187.4</v>
      </c>
      <c r="L54" s="63">
        <f t="shared" ca="1" si="28"/>
        <v>14155.6</v>
      </c>
      <c r="M54" s="63">
        <f t="shared" ca="1" si="28"/>
        <v>10279.799999999999</v>
      </c>
      <c r="N54" s="63">
        <f t="shared" ca="1" si="29"/>
        <v>10279.799999999999</v>
      </c>
      <c r="O54" s="63">
        <f t="shared" ca="1" si="29"/>
        <v>0</v>
      </c>
      <c r="P54" s="63">
        <f t="shared" ca="1" si="29"/>
        <v>50961.200000000004</v>
      </c>
      <c r="Q54" s="63">
        <f t="shared" ca="1" si="29"/>
        <v>20860.300000000003</v>
      </c>
      <c r="R54" s="63">
        <f t="shared" ca="1" si="29"/>
        <v>30100.9</v>
      </c>
      <c r="S54" s="63">
        <f t="shared" ca="1" si="29"/>
        <v>0</v>
      </c>
      <c r="T54" s="63">
        <f t="shared" ca="1" si="29"/>
        <v>0</v>
      </c>
      <c r="U54" s="63">
        <f t="shared" ca="1" si="29"/>
        <v>0</v>
      </c>
      <c r="V54" s="63">
        <f t="shared" ca="1" si="29"/>
        <v>0</v>
      </c>
      <c r="W54" s="63">
        <f t="shared" ca="1" si="29"/>
        <v>0</v>
      </c>
      <c r="X54" s="63">
        <f t="shared" ca="1" si="29"/>
        <v>0</v>
      </c>
      <c r="Y54" s="63">
        <f t="shared" ca="1" si="29"/>
        <v>0</v>
      </c>
      <c r="Z54" s="63">
        <f t="shared" ca="1" si="21"/>
        <v>10279.799999999999</v>
      </c>
      <c r="AA54" s="63">
        <f t="shared" ca="1" si="25"/>
        <v>0</v>
      </c>
      <c r="AB54" s="63">
        <f t="shared" ca="1" si="25"/>
        <v>0</v>
      </c>
      <c r="AC54" s="63">
        <f t="shared" ca="1" si="25"/>
        <v>0</v>
      </c>
      <c r="AD54" s="73" t="str">
        <f t="shared" ca="1" si="30"/>
        <v>5</v>
      </c>
      <c r="AE54" s="63">
        <f t="shared" ca="1" si="30"/>
        <v>147558</v>
      </c>
      <c r="AF54" s="63">
        <f t="shared" ca="1" si="30"/>
        <v>0</v>
      </c>
      <c r="AG54" s="63">
        <f t="shared" ca="1" si="30"/>
        <v>0</v>
      </c>
      <c r="AH54" s="63">
        <f t="shared" ca="1" si="30"/>
        <v>0</v>
      </c>
      <c r="AI54" s="63">
        <f t="shared" ca="1" si="30"/>
        <v>0</v>
      </c>
      <c r="AJ54" s="63">
        <f t="shared" ca="1" si="30"/>
        <v>63720.2</v>
      </c>
      <c r="AK54" s="63">
        <f t="shared" ca="1" si="30"/>
        <v>46811.299999999996</v>
      </c>
      <c r="AL54" s="63">
        <f t="shared" ca="1" si="30"/>
        <v>16908.900000000001</v>
      </c>
      <c r="AM54" s="63">
        <f t="shared" ca="1" si="30"/>
        <v>12280</v>
      </c>
      <c r="AN54" s="63">
        <f t="shared" ca="1" si="22"/>
        <v>0</v>
      </c>
      <c r="AO54" s="63">
        <f t="shared" ca="1" si="31"/>
        <v>0</v>
      </c>
      <c r="AP54" s="63">
        <f t="shared" ca="1" si="31"/>
        <v>60874.700000000004</v>
      </c>
      <c r="AQ54" s="63">
        <f t="shared" ca="1" si="31"/>
        <v>24919.5</v>
      </c>
      <c r="AR54" s="63">
        <f t="shared" ca="1" si="31"/>
        <v>35955.200000000004</v>
      </c>
      <c r="AS54" s="63">
        <f t="shared" ca="1" si="31"/>
        <v>0</v>
      </c>
      <c r="AT54" s="63">
        <f t="shared" ca="1" si="31"/>
        <v>0</v>
      </c>
      <c r="AU54" s="63">
        <f t="shared" ca="1" si="31"/>
        <v>0</v>
      </c>
      <c r="AV54" s="63">
        <f t="shared" ca="1" si="31"/>
        <v>0</v>
      </c>
      <c r="AW54" s="63">
        <f t="shared" ca="1" si="31"/>
        <v>0</v>
      </c>
      <c r="AX54" s="63">
        <f t="shared" ca="1" si="31"/>
        <v>0</v>
      </c>
      <c r="AY54" s="63">
        <f t="shared" ca="1" si="31"/>
        <v>0</v>
      </c>
      <c r="AZ54" s="63">
        <f t="shared" ca="1" si="31"/>
        <v>0</v>
      </c>
      <c r="BA54" s="63">
        <f t="shared" ca="1" si="31"/>
        <v>0</v>
      </c>
      <c r="BB54" s="63">
        <f t="shared" ca="1" si="31"/>
        <v>0</v>
      </c>
      <c r="BC54" s="63">
        <f t="shared" ca="1" si="31"/>
        <v>0</v>
      </c>
    </row>
    <row r="55" spans="1:55" x14ac:dyDescent="0.2">
      <c r="A55" s="15">
        <v>251</v>
      </c>
      <c r="B55" s="103" t="s">
        <v>102</v>
      </c>
      <c r="C55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5" s="73" t="str">
        <f t="shared" ca="1" si="28"/>
        <v>5</v>
      </c>
      <c r="E55" s="63">
        <f t="shared" ca="1" si="28"/>
        <v>5.0999999999999996</v>
      </c>
      <c r="F55" s="63">
        <f t="shared" ca="1" si="28"/>
        <v>0</v>
      </c>
      <c r="G55" s="63">
        <f t="shared" ca="1" si="28"/>
        <v>0</v>
      </c>
      <c r="H55" s="63">
        <f t="shared" ca="1" si="28"/>
        <v>0</v>
      </c>
      <c r="I55" s="63">
        <f t="shared" ca="1" si="28"/>
        <v>0</v>
      </c>
      <c r="J55" s="63">
        <f t="shared" ca="1" si="28"/>
        <v>0</v>
      </c>
      <c r="K55" s="63">
        <f t="shared" ca="1" si="28"/>
        <v>0</v>
      </c>
      <c r="L55" s="63">
        <f t="shared" ca="1" si="28"/>
        <v>0</v>
      </c>
      <c r="M55" s="63">
        <f t="shared" ca="1" si="28"/>
        <v>0</v>
      </c>
      <c r="N55" s="63">
        <f t="shared" ca="1" si="29"/>
        <v>0</v>
      </c>
      <c r="O55" s="63">
        <f t="shared" ca="1" si="29"/>
        <v>0</v>
      </c>
      <c r="P55" s="63">
        <f t="shared" ca="1" si="29"/>
        <v>5.0999999999999996</v>
      </c>
      <c r="Q55" s="63">
        <f t="shared" ca="1" si="29"/>
        <v>0</v>
      </c>
      <c r="R55" s="63">
        <f t="shared" ca="1" si="29"/>
        <v>5.0999999999999996</v>
      </c>
      <c r="S55" s="63">
        <f t="shared" ca="1" si="29"/>
        <v>0</v>
      </c>
      <c r="T55" s="63">
        <f t="shared" ca="1" si="29"/>
        <v>0</v>
      </c>
      <c r="U55" s="63">
        <f t="shared" ca="1" si="29"/>
        <v>0</v>
      </c>
      <c r="V55" s="63">
        <f t="shared" ca="1" si="29"/>
        <v>0</v>
      </c>
      <c r="W55" s="63">
        <f t="shared" ca="1" si="29"/>
        <v>0</v>
      </c>
      <c r="X55" s="63">
        <f t="shared" ca="1" si="29"/>
        <v>0</v>
      </c>
      <c r="Y55" s="63">
        <f t="shared" ca="1" si="29"/>
        <v>0</v>
      </c>
      <c r="Z55" s="63">
        <f t="shared" ca="1" si="21"/>
        <v>0</v>
      </c>
      <c r="AA55" s="63">
        <f t="shared" ca="1" si="25"/>
        <v>0</v>
      </c>
      <c r="AB55" s="63">
        <f t="shared" ca="1" si="25"/>
        <v>0</v>
      </c>
      <c r="AC55" s="63">
        <f t="shared" ca="1" si="25"/>
        <v>0</v>
      </c>
      <c r="AD55" s="73" t="str">
        <f t="shared" ca="1" si="30"/>
        <v>5</v>
      </c>
      <c r="AE55" s="63">
        <f t="shared" ca="1" si="30"/>
        <v>5.0999999999999996</v>
      </c>
      <c r="AF55" s="63">
        <f t="shared" ca="1" si="30"/>
        <v>0</v>
      </c>
      <c r="AG55" s="63">
        <f t="shared" ca="1" si="30"/>
        <v>0</v>
      </c>
      <c r="AH55" s="63">
        <f t="shared" ca="1" si="30"/>
        <v>0</v>
      </c>
      <c r="AI55" s="63">
        <f t="shared" ca="1" si="30"/>
        <v>0</v>
      </c>
      <c r="AJ55" s="63">
        <f t="shared" ca="1" si="30"/>
        <v>0</v>
      </c>
      <c r="AK55" s="63">
        <f t="shared" ca="1" si="30"/>
        <v>0</v>
      </c>
      <c r="AL55" s="63">
        <f t="shared" ca="1" si="30"/>
        <v>0</v>
      </c>
      <c r="AM55" s="63">
        <f t="shared" ca="1" si="30"/>
        <v>0</v>
      </c>
      <c r="AN55" s="63">
        <f t="shared" ca="1" si="22"/>
        <v>0</v>
      </c>
      <c r="AO55" s="63">
        <f t="shared" ca="1" si="31"/>
        <v>0</v>
      </c>
      <c r="AP55" s="63">
        <f t="shared" ca="1" si="31"/>
        <v>5.0999999999999996</v>
      </c>
      <c r="AQ55" s="63">
        <f t="shared" ca="1" si="31"/>
        <v>0</v>
      </c>
      <c r="AR55" s="63">
        <f t="shared" ca="1" si="31"/>
        <v>5.0999999999999996</v>
      </c>
      <c r="AS55" s="63">
        <f t="shared" ca="1" si="31"/>
        <v>0</v>
      </c>
      <c r="AT55" s="63">
        <f t="shared" ca="1" si="31"/>
        <v>0</v>
      </c>
      <c r="AU55" s="63">
        <f t="shared" ca="1" si="31"/>
        <v>0</v>
      </c>
      <c r="AV55" s="63">
        <f t="shared" ca="1" si="31"/>
        <v>0</v>
      </c>
      <c r="AW55" s="63">
        <f t="shared" ca="1" si="31"/>
        <v>0</v>
      </c>
      <c r="AX55" s="63">
        <f t="shared" ca="1" si="31"/>
        <v>0</v>
      </c>
      <c r="AY55" s="63">
        <f t="shared" ca="1" si="31"/>
        <v>0</v>
      </c>
      <c r="AZ55" s="63">
        <f t="shared" ca="1" si="31"/>
        <v>0</v>
      </c>
      <c r="BA55" s="63">
        <f t="shared" ca="1" si="31"/>
        <v>0</v>
      </c>
      <c r="BB55" s="63">
        <f t="shared" ca="1" si="31"/>
        <v>0</v>
      </c>
      <c r="BC55" s="63">
        <f t="shared" ca="1" si="31"/>
        <v>0</v>
      </c>
    </row>
    <row r="56" spans="1:55" x14ac:dyDescent="0.2">
      <c r="A56" s="15">
        <v>260</v>
      </c>
      <c r="B56" s="103" t="s">
        <v>103</v>
      </c>
      <c r="C56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6" s="73" t="str">
        <f t="shared" ca="1" si="28"/>
        <v>5</v>
      </c>
      <c r="E56" s="63">
        <f t="shared" ca="1" si="28"/>
        <v>481.5</v>
      </c>
      <c r="F56" s="63">
        <f t="shared" ca="1" si="28"/>
        <v>0</v>
      </c>
      <c r="G56" s="63">
        <f t="shared" ca="1" si="28"/>
        <v>0</v>
      </c>
      <c r="H56" s="63">
        <f t="shared" ca="1" si="28"/>
        <v>0</v>
      </c>
      <c r="I56" s="63">
        <f t="shared" ca="1" si="28"/>
        <v>0</v>
      </c>
      <c r="J56" s="63">
        <f t="shared" ca="1" si="28"/>
        <v>0</v>
      </c>
      <c r="K56" s="63">
        <f t="shared" ca="1" si="28"/>
        <v>0</v>
      </c>
      <c r="L56" s="63">
        <f t="shared" ca="1" si="28"/>
        <v>0</v>
      </c>
      <c r="M56" s="63">
        <f t="shared" ca="1" si="28"/>
        <v>0</v>
      </c>
      <c r="N56" s="63">
        <f t="shared" ca="1" si="29"/>
        <v>0</v>
      </c>
      <c r="O56" s="63">
        <f t="shared" ca="1" si="29"/>
        <v>0</v>
      </c>
      <c r="P56" s="63">
        <f t="shared" ca="1" si="29"/>
        <v>0</v>
      </c>
      <c r="Q56" s="63">
        <f t="shared" ca="1" si="29"/>
        <v>0</v>
      </c>
      <c r="R56" s="63">
        <f t="shared" ca="1" si="29"/>
        <v>0</v>
      </c>
      <c r="S56" s="63">
        <f t="shared" ca="1" si="29"/>
        <v>0</v>
      </c>
      <c r="T56" s="63">
        <f t="shared" ca="1" si="29"/>
        <v>0</v>
      </c>
      <c r="U56" s="63">
        <f t="shared" ca="1" si="29"/>
        <v>0</v>
      </c>
      <c r="V56" s="63">
        <f t="shared" ca="1" si="29"/>
        <v>0</v>
      </c>
      <c r="W56" s="63">
        <f t="shared" ca="1" si="29"/>
        <v>0</v>
      </c>
      <c r="X56" s="63">
        <f t="shared" ca="1" si="29"/>
        <v>0</v>
      </c>
      <c r="Y56" s="63">
        <f t="shared" ca="1" si="29"/>
        <v>0</v>
      </c>
      <c r="Z56" s="63">
        <f t="shared" ca="1" si="21"/>
        <v>0</v>
      </c>
      <c r="AA56" s="63">
        <f t="shared" ca="1" si="25"/>
        <v>0</v>
      </c>
      <c r="AB56" s="63">
        <f t="shared" ca="1" si="25"/>
        <v>0</v>
      </c>
      <c r="AC56" s="63">
        <f t="shared" ca="1" si="25"/>
        <v>0</v>
      </c>
      <c r="AD56" s="73" t="str">
        <f t="shared" ca="1" si="30"/>
        <v>5</v>
      </c>
      <c r="AE56" s="63">
        <f t="shared" ca="1" si="30"/>
        <v>702.2</v>
      </c>
      <c r="AF56" s="63">
        <f t="shared" ca="1" si="30"/>
        <v>0</v>
      </c>
      <c r="AG56" s="63">
        <f t="shared" ca="1" si="30"/>
        <v>0</v>
      </c>
      <c r="AH56" s="63">
        <f t="shared" ca="1" si="30"/>
        <v>0</v>
      </c>
      <c r="AI56" s="63">
        <f t="shared" ca="1" si="30"/>
        <v>0</v>
      </c>
      <c r="AJ56" s="63">
        <f t="shared" ca="1" si="30"/>
        <v>0</v>
      </c>
      <c r="AK56" s="63">
        <f t="shared" ca="1" si="30"/>
        <v>0</v>
      </c>
      <c r="AL56" s="63">
        <f t="shared" ca="1" si="30"/>
        <v>0</v>
      </c>
      <c r="AM56" s="63">
        <f t="shared" ca="1" si="30"/>
        <v>0</v>
      </c>
      <c r="AN56" s="63">
        <f t="shared" ca="1" si="22"/>
        <v>0</v>
      </c>
      <c r="AO56" s="63">
        <f t="shared" ca="1" si="31"/>
        <v>0</v>
      </c>
      <c r="AP56" s="63">
        <f t="shared" ca="1" si="31"/>
        <v>0</v>
      </c>
      <c r="AQ56" s="63">
        <f t="shared" ca="1" si="31"/>
        <v>0</v>
      </c>
      <c r="AR56" s="63">
        <f t="shared" ca="1" si="31"/>
        <v>0</v>
      </c>
      <c r="AS56" s="63">
        <f t="shared" ca="1" si="31"/>
        <v>0</v>
      </c>
      <c r="AT56" s="63">
        <f t="shared" ca="1" si="31"/>
        <v>0</v>
      </c>
      <c r="AU56" s="63">
        <f t="shared" ca="1" si="31"/>
        <v>0</v>
      </c>
      <c r="AV56" s="63">
        <f t="shared" ca="1" si="31"/>
        <v>0</v>
      </c>
      <c r="AW56" s="63">
        <f t="shared" ca="1" si="31"/>
        <v>0</v>
      </c>
      <c r="AX56" s="63">
        <f t="shared" ca="1" si="31"/>
        <v>0</v>
      </c>
      <c r="AY56" s="63">
        <f t="shared" ca="1" si="31"/>
        <v>0</v>
      </c>
      <c r="AZ56" s="63">
        <f t="shared" ca="1" si="31"/>
        <v>0</v>
      </c>
      <c r="BA56" s="63">
        <f t="shared" ca="1" si="31"/>
        <v>0</v>
      </c>
      <c r="BB56" s="63">
        <f t="shared" ca="1" si="31"/>
        <v>0</v>
      </c>
      <c r="BC56" s="63">
        <f t="shared" ca="1" si="31"/>
        <v>0</v>
      </c>
    </row>
    <row r="57" spans="1:55" x14ac:dyDescent="0.2">
      <c r="A57" s="15">
        <v>275</v>
      </c>
      <c r="B57" s="103" t="s">
        <v>104</v>
      </c>
      <c r="C57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7" s="73" t="str">
        <f t="shared" ca="1" si="28"/>
        <v>5</v>
      </c>
      <c r="E57" s="63">
        <f t="shared" ca="1" si="28"/>
        <v>29337.599999999995</v>
      </c>
      <c r="F57" s="63">
        <f t="shared" ca="1" si="28"/>
        <v>2220.3000000000002</v>
      </c>
      <c r="G57" s="63">
        <f t="shared" ca="1" si="28"/>
        <v>2220.3000000000002</v>
      </c>
      <c r="H57" s="63">
        <f t="shared" ca="1" si="28"/>
        <v>0</v>
      </c>
      <c r="I57" s="63">
        <f t="shared" ca="1" si="28"/>
        <v>0</v>
      </c>
      <c r="J57" s="63">
        <f t="shared" ca="1" si="28"/>
        <v>7380.2000000000007</v>
      </c>
      <c r="K57" s="63">
        <f t="shared" ca="1" si="28"/>
        <v>4206.1000000000004</v>
      </c>
      <c r="L57" s="63">
        <f t="shared" ca="1" si="28"/>
        <v>3174.1</v>
      </c>
      <c r="M57" s="63">
        <f t="shared" ca="1" si="28"/>
        <v>1145.8</v>
      </c>
      <c r="N57" s="63">
        <f t="shared" ca="1" si="29"/>
        <v>1145.8</v>
      </c>
      <c r="O57" s="63">
        <f t="shared" ca="1" si="29"/>
        <v>0</v>
      </c>
      <c r="P57" s="63">
        <f t="shared" ca="1" si="29"/>
        <v>9366.4</v>
      </c>
      <c r="Q57" s="63">
        <f t="shared" ca="1" si="29"/>
        <v>2618.1999999999998</v>
      </c>
      <c r="R57" s="63">
        <f t="shared" ca="1" si="29"/>
        <v>6748.2</v>
      </c>
      <c r="S57" s="63">
        <f t="shared" ca="1" si="29"/>
        <v>0</v>
      </c>
      <c r="T57" s="63">
        <f t="shared" ca="1" si="29"/>
        <v>5476.3</v>
      </c>
      <c r="U57" s="63">
        <f t="shared" ca="1" si="29"/>
        <v>5476.3</v>
      </c>
      <c r="V57" s="63">
        <f t="shared" ca="1" si="29"/>
        <v>0</v>
      </c>
      <c r="W57" s="63">
        <f t="shared" ca="1" si="29"/>
        <v>0</v>
      </c>
      <c r="X57" s="63">
        <f t="shared" ca="1" si="29"/>
        <v>0</v>
      </c>
      <c r="Y57" s="63">
        <f t="shared" ca="1" si="29"/>
        <v>0</v>
      </c>
      <c r="Z57" s="63">
        <f t="shared" ca="1" si="21"/>
        <v>1145.8</v>
      </c>
      <c r="AA57" s="63">
        <f t="shared" ca="1" si="25"/>
        <v>0</v>
      </c>
      <c r="AB57" s="63">
        <f t="shared" ca="1" si="25"/>
        <v>0</v>
      </c>
      <c r="AC57" s="63">
        <f t="shared" ca="1" si="25"/>
        <v>0</v>
      </c>
      <c r="AD57" s="73" t="str">
        <f t="shared" ca="1" si="30"/>
        <v>5</v>
      </c>
      <c r="AE57" s="63">
        <f t="shared" ca="1" si="30"/>
        <v>61403.3</v>
      </c>
      <c r="AF57" s="63">
        <f t="shared" ca="1" si="30"/>
        <v>4646.7</v>
      </c>
      <c r="AG57" s="63">
        <f t="shared" ca="1" si="30"/>
        <v>4646.7</v>
      </c>
      <c r="AH57" s="63">
        <f t="shared" ca="1" si="30"/>
        <v>0</v>
      </c>
      <c r="AI57" s="63">
        <f t="shared" ca="1" si="30"/>
        <v>0</v>
      </c>
      <c r="AJ57" s="63">
        <f t="shared" ca="1" si="30"/>
        <v>15443.099999999999</v>
      </c>
      <c r="AK57" s="63">
        <f t="shared" ca="1" si="30"/>
        <v>8801.2999999999993</v>
      </c>
      <c r="AL57" s="63">
        <f t="shared" ca="1" si="30"/>
        <v>6641.7999999999993</v>
      </c>
      <c r="AM57" s="63">
        <f t="shared" ca="1" si="30"/>
        <v>2398</v>
      </c>
      <c r="AN57" s="63">
        <f t="shared" ca="1" si="22"/>
        <v>11474.099999999999</v>
      </c>
      <c r="AO57" s="63">
        <f t="shared" ca="1" si="31"/>
        <v>0</v>
      </c>
      <c r="AP57" s="63">
        <f t="shared" ca="1" si="31"/>
        <v>19596</v>
      </c>
      <c r="AQ57" s="63">
        <f t="shared" ca="1" si="31"/>
        <v>5471.4000000000005</v>
      </c>
      <c r="AR57" s="63">
        <f t="shared" ca="1" si="31"/>
        <v>14124.599999999999</v>
      </c>
      <c r="AS57" s="63">
        <f t="shared" ca="1" si="31"/>
        <v>0</v>
      </c>
      <c r="AT57" s="63">
        <f t="shared" ca="1" si="31"/>
        <v>11474.099999999999</v>
      </c>
      <c r="AU57" s="63">
        <f t="shared" ca="1" si="31"/>
        <v>11474.099999999999</v>
      </c>
      <c r="AV57" s="63">
        <f t="shared" ca="1" si="31"/>
        <v>0</v>
      </c>
      <c r="AW57" s="63">
        <f t="shared" ca="1" si="31"/>
        <v>0</v>
      </c>
      <c r="AX57" s="63">
        <f t="shared" ca="1" si="31"/>
        <v>0</v>
      </c>
      <c r="AY57" s="63">
        <f t="shared" ca="1" si="31"/>
        <v>0</v>
      </c>
      <c r="AZ57" s="63">
        <f t="shared" ca="1" si="31"/>
        <v>0</v>
      </c>
      <c r="BA57" s="63">
        <f t="shared" ca="1" si="31"/>
        <v>0</v>
      </c>
      <c r="BB57" s="63">
        <f t="shared" ca="1" si="31"/>
        <v>0</v>
      </c>
      <c r="BC57" s="63">
        <f t="shared" ca="1" si="31"/>
        <v>0</v>
      </c>
    </row>
    <row r="58" spans="1:55" x14ac:dyDescent="0.2">
      <c r="A58" s="15">
        <v>281</v>
      </c>
      <c r="B58" s="103" t="s">
        <v>105</v>
      </c>
      <c r="C58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8" s="73" t="str">
        <f t="shared" ca="1" si="28"/>
        <v>5</v>
      </c>
      <c r="E58" s="63">
        <f t="shared" ca="1" si="28"/>
        <v>54.3</v>
      </c>
      <c r="F58" s="63">
        <f t="shared" ca="1" si="28"/>
        <v>0</v>
      </c>
      <c r="G58" s="63">
        <f t="shared" ca="1" si="28"/>
        <v>0</v>
      </c>
      <c r="H58" s="63">
        <f t="shared" ca="1" si="28"/>
        <v>0</v>
      </c>
      <c r="I58" s="63">
        <f t="shared" ca="1" si="28"/>
        <v>0</v>
      </c>
      <c r="J58" s="63">
        <f t="shared" ca="1" si="28"/>
        <v>0</v>
      </c>
      <c r="K58" s="63">
        <f t="shared" ca="1" si="28"/>
        <v>0</v>
      </c>
      <c r="L58" s="63">
        <f t="shared" ca="1" si="28"/>
        <v>0</v>
      </c>
      <c r="M58" s="63">
        <f t="shared" ca="1" si="28"/>
        <v>54.3</v>
      </c>
      <c r="N58" s="63">
        <f t="shared" ca="1" si="29"/>
        <v>54.3</v>
      </c>
      <c r="O58" s="63">
        <f t="shared" ca="1" si="29"/>
        <v>0</v>
      </c>
      <c r="P58" s="63">
        <f t="shared" ca="1" si="29"/>
        <v>0</v>
      </c>
      <c r="Q58" s="63">
        <f t="shared" ca="1" si="29"/>
        <v>0</v>
      </c>
      <c r="R58" s="63">
        <f t="shared" ca="1" si="29"/>
        <v>0</v>
      </c>
      <c r="S58" s="63">
        <f t="shared" ca="1" si="29"/>
        <v>0</v>
      </c>
      <c r="T58" s="63">
        <f t="shared" ca="1" si="29"/>
        <v>0</v>
      </c>
      <c r="U58" s="63">
        <f t="shared" ca="1" si="29"/>
        <v>0</v>
      </c>
      <c r="V58" s="63">
        <f t="shared" ca="1" si="29"/>
        <v>0</v>
      </c>
      <c r="W58" s="63">
        <f t="shared" ca="1" si="29"/>
        <v>0</v>
      </c>
      <c r="X58" s="63">
        <f t="shared" ca="1" si="29"/>
        <v>0</v>
      </c>
      <c r="Y58" s="63">
        <f t="shared" ca="1" si="29"/>
        <v>0</v>
      </c>
      <c r="Z58" s="63">
        <f t="shared" ca="1" si="21"/>
        <v>54.3</v>
      </c>
      <c r="AA58" s="63">
        <f t="shared" ca="1" si="25"/>
        <v>0</v>
      </c>
      <c r="AB58" s="63">
        <f t="shared" ca="1" si="25"/>
        <v>0</v>
      </c>
      <c r="AC58" s="63">
        <f t="shared" ca="1" si="25"/>
        <v>0</v>
      </c>
      <c r="AD58" s="73" t="str">
        <f t="shared" ca="1" si="30"/>
        <v>5</v>
      </c>
      <c r="AE58" s="63">
        <f t="shared" ca="1" si="30"/>
        <v>27.5</v>
      </c>
      <c r="AF58" s="63">
        <f t="shared" ca="1" si="30"/>
        <v>0</v>
      </c>
      <c r="AG58" s="63">
        <f t="shared" ca="1" si="30"/>
        <v>0</v>
      </c>
      <c r="AH58" s="63">
        <f t="shared" ca="1" si="30"/>
        <v>0</v>
      </c>
      <c r="AI58" s="63">
        <f t="shared" ca="1" si="30"/>
        <v>0</v>
      </c>
      <c r="AJ58" s="63">
        <f t="shared" ca="1" si="30"/>
        <v>0</v>
      </c>
      <c r="AK58" s="63">
        <f t="shared" ca="1" si="30"/>
        <v>0</v>
      </c>
      <c r="AL58" s="63">
        <f t="shared" ca="1" si="30"/>
        <v>0</v>
      </c>
      <c r="AM58" s="63">
        <f t="shared" ca="1" si="30"/>
        <v>27.5</v>
      </c>
      <c r="AN58" s="63">
        <f t="shared" ca="1" si="22"/>
        <v>0</v>
      </c>
      <c r="AO58" s="63">
        <f t="shared" ca="1" si="31"/>
        <v>0</v>
      </c>
      <c r="AP58" s="63">
        <f t="shared" ca="1" si="31"/>
        <v>0</v>
      </c>
      <c r="AQ58" s="63">
        <f t="shared" ca="1" si="31"/>
        <v>0</v>
      </c>
      <c r="AR58" s="63">
        <f t="shared" ca="1" si="31"/>
        <v>0</v>
      </c>
      <c r="AS58" s="63">
        <f t="shared" ca="1" si="31"/>
        <v>0</v>
      </c>
      <c r="AT58" s="63">
        <f t="shared" ca="1" si="31"/>
        <v>0</v>
      </c>
      <c r="AU58" s="63">
        <f t="shared" ca="1" si="31"/>
        <v>0</v>
      </c>
      <c r="AV58" s="63">
        <f t="shared" ca="1" si="31"/>
        <v>0</v>
      </c>
      <c r="AW58" s="63">
        <f t="shared" ca="1" si="31"/>
        <v>0</v>
      </c>
      <c r="AX58" s="63">
        <f t="shared" ca="1" si="31"/>
        <v>0</v>
      </c>
      <c r="AY58" s="63">
        <f t="shared" ca="1" si="31"/>
        <v>0</v>
      </c>
      <c r="AZ58" s="63">
        <f t="shared" ca="1" si="31"/>
        <v>0</v>
      </c>
      <c r="BA58" s="63">
        <f t="shared" ca="1" si="31"/>
        <v>0</v>
      </c>
      <c r="BB58" s="63">
        <f t="shared" ca="1" si="31"/>
        <v>0</v>
      </c>
      <c r="BC58" s="63">
        <f t="shared" ca="1" si="31"/>
        <v>0</v>
      </c>
    </row>
    <row r="59" spans="1:55" x14ac:dyDescent="0.2">
      <c r="A59" s="15">
        <v>292</v>
      </c>
      <c r="B59" s="103" t="s">
        <v>106</v>
      </c>
      <c r="C59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59" s="73" t="str">
        <f t="shared" ca="1" si="28"/>
        <v>5</v>
      </c>
      <c r="E59" s="63">
        <f t="shared" ca="1" si="28"/>
        <v>356596.2</v>
      </c>
      <c r="F59" s="63">
        <f t="shared" ca="1" si="28"/>
        <v>10122.200000000001</v>
      </c>
      <c r="G59" s="63">
        <f t="shared" ca="1" si="28"/>
        <v>10122.200000000001</v>
      </c>
      <c r="H59" s="63">
        <f t="shared" ca="1" si="28"/>
        <v>0</v>
      </c>
      <c r="I59" s="63">
        <f t="shared" ca="1" si="28"/>
        <v>0</v>
      </c>
      <c r="J59" s="63">
        <f t="shared" ca="1" si="28"/>
        <v>12549.5</v>
      </c>
      <c r="K59" s="63">
        <f t="shared" ca="1" si="28"/>
        <v>12242.7</v>
      </c>
      <c r="L59" s="63">
        <f t="shared" ca="1" si="28"/>
        <v>306.8</v>
      </c>
      <c r="M59" s="63">
        <f t="shared" ca="1" si="28"/>
        <v>848.7</v>
      </c>
      <c r="N59" s="63">
        <f t="shared" ca="1" si="29"/>
        <v>848.7</v>
      </c>
      <c r="O59" s="63">
        <f t="shared" ca="1" si="29"/>
        <v>0</v>
      </c>
      <c r="P59" s="63">
        <f t="shared" ca="1" si="29"/>
        <v>11206.6</v>
      </c>
      <c r="Q59" s="63">
        <f t="shared" ca="1" si="29"/>
        <v>9571.9</v>
      </c>
      <c r="R59" s="63">
        <f t="shared" ca="1" si="29"/>
        <v>1634.7</v>
      </c>
      <c r="S59" s="63">
        <f t="shared" ca="1" si="29"/>
        <v>0</v>
      </c>
      <c r="T59" s="63">
        <f t="shared" ca="1" si="29"/>
        <v>285677.2</v>
      </c>
      <c r="U59" s="63">
        <f t="shared" ca="1" si="29"/>
        <v>284204</v>
      </c>
      <c r="V59" s="63">
        <f t="shared" ca="1" si="29"/>
        <v>0</v>
      </c>
      <c r="W59" s="63">
        <f t="shared" ca="1" si="29"/>
        <v>0</v>
      </c>
      <c r="X59" s="63">
        <f t="shared" ca="1" si="29"/>
        <v>0</v>
      </c>
      <c r="Y59" s="63">
        <f t="shared" ca="1" si="29"/>
        <v>0</v>
      </c>
      <c r="Z59" s="63">
        <f t="shared" ca="1" si="21"/>
        <v>848.7</v>
      </c>
      <c r="AA59" s="63">
        <f t="shared" ca="1" si="25"/>
        <v>0</v>
      </c>
      <c r="AB59" s="63">
        <f t="shared" ca="1" si="25"/>
        <v>0</v>
      </c>
      <c r="AC59" s="63">
        <f t="shared" ca="1" si="25"/>
        <v>0</v>
      </c>
      <c r="AD59" s="73" t="str">
        <f t="shared" ca="1" si="30"/>
        <v>5</v>
      </c>
      <c r="AE59" s="63">
        <f t="shared" ca="1" si="30"/>
        <v>372014.50000000012</v>
      </c>
      <c r="AF59" s="63">
        <f t="shared" ca="1" si="30"/>
        <v>10549.900000000001</v>
      </c>
      <c r="AG59" s="63">
        <f t="shared" ca="1" si="30"/>
        <v>10549.900000000001</v>
      </c>
      <c r="AH59" s="63">
        <f t="shared" ca="1" si="30"/>
        <v>0</v>
      </c>
      <c r="AI59" s="63">
        <f t="shared" ca="1" si="30"/>
        <v>0</v>
      </c>
      <c r="AJ59" s="63">
        <f t="shared" ca="1" si="30"/>
        <v>13068.4</v>
      </c>
      <c r="AK59" s="63">
        <f t="shared" ca="1" si="30"/>
        <v>12748.5</v>
      </c>
      <c r="AL59" s="63">
        <f t="shared" ca="1" si="30"/>
        <v>319.90000000000003</v>
      </c>
      <c r="AM59" s="63">
        <f t="shared" ca="1" si="30"/>
        <v>884.39999999999986</v>
      </c>
      <c r="AN59" s="63">
        <f t="shared" ca="1" si="22"/>
        <v>298151.3000000001</v>
      </c>
      <c r="AO59" s="63">
        <f t="shared" ca="1" si="31"/>
        <v>0</v>
      </c>
      <c r="AP59" s="63">
        <f t="shared" ca="1" si="31"/>
        <v>11693.000000000002</v>
      </c>
      <c r="AQ59" s="63">
        <f t="shared" ca="1" si="31"/>
        <v>9990.8000000000011</v>
      </c>
      <c r="AR59" s="63">
        <f t="shared" ca="1" si="31"/>
        <v>1702.2</v>
      </c>
      <c r="AS59" s="63">
        <f t="shared" ca="1" si="31"/>
        <v>0</v>
      </c>
      <c r="AT59" s="63">
        <f t="shared" ca="1" si="31"/>
        <v>298151.3000000001</v>
      </c>
      <c r="AU59" s="63">
        <f t="shared" ca="1" si="31"/>
        <v>295941.60000000009</v>
      </c>
      <c r="AV59" s="63">
        <f t="shared" ca="1" si="31"/>
        <v>0</v>
      </c>
      <c r="AW59" s="63">
        <f t="shared" ca="1" si="31"/>
        <v>0</v>
      </c>
      <c r="AX59" s="63">
        <f t="shared" ca="1" si="31"/>
        <v>0</v>
      </c>
      <c r="AY59" s="63">
        <f t="shared" ca="1" si="31"/>
        <v>0</v>
      </c>
      <c r="AZ59" s="63">
        <f t="shared" ca="1" si="31"/>
        <v>0</v>
      </c>
      <c r="BA59" s="63">
        <f t="shared" ca="1" si="31"/>
        <v>0</v>
      </c>
      <c r="BB59" s="63">
        <f t="shared" ca="1" si="31"/>
        <v>0</v>
      </c>
      <c r="BC59" s="63">
        <f t="shared" ca="1" si="31"/>
        <v>0</v>
      </c>
    </row>
    <row r="60" spans="1:55" x14ac:dyDescent="0.2">
      <c r="A60" s="15">
        <v>294</v>
      </c>
      <c r="B60" s="103" t="s">
        <v>107</v>
      </c>
      <c r="C60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0" s="73" t="str">
        <f t="shared" ca="1" si="28"/>
        <v>5</v>
      </c>
      <c r="E60" s="63">
        <f t="shared" ca="1" si="28"/>
        <v>267</v>
      </c>
      <c r="F60" s="63">
        <f t="shared" ca="1" si="28"/>
        <v>0</v>
      </c>
      <c r="G60" s="63">
        <f t="shared" ca="1" si="28"/>
        <v>0</v>
      </c>
      <c r="H60" s="63">
        <f t="shared" ca="1" si="28"/>
        <v>0</v>
      </c>
      <c r="I60" s="63">
        <f t="shared" ca="1" si="28"/>
        <v>0</v>
      </c>
      <c r="J60" s="63">
        <f t="shared" ca="1" si="28"/>
        <v>164.1</v>
      </c>
      <c r="K60" s="63">
        <f t="shared" ca="1" si="28"/>
        <v>137.4</v>
      </c>
      <c r="L60" s="63">
        <f t="shared" ca="1" si="28"/>
        <v>26.7</v>
      </c>
      <c r="M60" s="63">
        <f t="shared" ca="1" si="28"/>
        <v>1.7</v>
      </c>
      <c r="N60" s="63">
        <f t="shared" ca="1" si="29"/>
        <v>1.7</v>
      </c>
      <c r="O60" s="63">
        <f t="shared" ca="1" si="29"/>
        <v>0</v>
      </c>
      <c r="P60" s="63">
        <f t="shared" ca="1" si="29"/>
        <v>75.599999999999994</v>
      </c>
      <c r="Q60" s="63">
        <f t="shared" ca="1" si="29"/>
        <v>2.8</v>
      </c>
      <c r="R60" s="63">
        <f t="shared" ca="1" si="29"/>
        <v>72.8</v>
      </c>
      <c r="S60" s="63">
        <f t="shared" ca="1" si="29"/>
        <v>0</v>
      </c>
      <c r="T60" s="63">
        <f t="shared" ca="1" si="29"/>
        <v>0</v>
      </c>
      <c r="U60" s="63">
        <f t="shared" ca="1" si="29"/>
        <v>0</v>
      </c>
      <c r="V60" s="63">
        <f t="shared" ca="1" si="29"/>
        <v>0</v>
      </c>
      <c r="W60" s="63">
        <f t="shared" ca="1" si="29"/>
        <v>0</v>
      </c>
      <c r="X60" s="63">
        <f t="shared" ca="1" si="29"/>
        <v>0</v>
      </c>
      <c r="Y60" s="63">
        <f t="shared" ca="1" si="29"/>
        <v>0</v>
      </c>
      <c r="Z60" s="63">
        <f t="shared" ca="1" si="21"/>
        <v>1.7</v>
      </c>
      <c r="AA60" s="63">
        <f t="shared" ca="1" si="25"/>
        <v>0</v>
      </c>
      <c r="AB60" s="63">
        <f t="shared" ca="1" si="25"/>
        <v>0</v>
      </c>
      <c r="AC60" s="63">
        <f t="shared" ca="1" si="25"/>
        <v>0</v>
      </c>
      <c r="AD60" s="73" t="str">
        <f t="shared" ca="1" si="30"/>
        <v>5</v>
      </c>
      <c r="AE60" s="63">
        <f t="shared" ca="1" si="30"/>
        <v>6810.9</v>
      </c>
      <c r="AF60" s="63">
        <f t="shared" ca="1" si="30"/>
        <v>0</v>
      </c>
      <c r="AG60" s="63">
        <f t="shared" ca="1" si="30"/>
        <v>0</v>
      </c>
      <c r="AH60" s="63">
        <f t="shared" ca="1" si="30"/>
        <v>0</v>
      </c>
      <c r="AI60" s="63">
        <f t="shared" ca="1" si="30"/>
        <v>0</v>
      </c>
      <c r="AJ60" s="63">
        <f t="shared" ca="1" si="30"/>
        <v>4040.1</v>
      </c>
      <c r="AK60" s="63">
        <f t="shared" ca="1" si="30"/>
        <v>3371</v>
      </c>
      <c r="AL60" s="63">
        <f t="shared" ca="1" si="30"/>
        <v>669.09999999999991</v>
      </c>
      <c r="AM60" s="63">
        <f t="shared" ca="1" si="30"/>
        <v>42</v>
      </c>
      <c r="AN60" s="63">
        <f t="shared" ca="1" si="22"/>
        <v>0</v>
      </c>
      <c r="AO60" s="63">
        <f t="shared" ca="1" si="31"/>
        <v>0</v>
      </c>
      <c r="AP60" s="63">
        <f t="shared" ca="1" si="31"/>
        <v>1936.8000000000002</v>
      </c>
      <c r="AQ60" s="63">
        <f t="shared" ca="1" si="31"/>
        <v>153.19999999999999</v>
      </c>
      <c r="AR60" s="63">
        <f t="shared" ca="1" si="31"/>
        <v>1783.6000000000001</v>
      </c>
      <c r="AS60" s="63">
        <f t="shared" ca="1" si="31"/>
        <v>0</v>
      </c>
      <c r="AT60" s="63">
        <f t="shared" ca="1" si="31"/>
        <v>0</v>
      </c>
      <c r="AU60" s="63">
        <f t="shared" ca="1" si="31"/>
        <v>0</v>
      </c>
      <c r="AV60" s="63">
        <f t="shared" ca="1" si="31"/>
        <v>0</v>
      </c>
      <c r="AW60" s="63">
        <f t="shared" ca="1" si="31"/>
        <v>0</v>
      </c>
      <c r="AX60" s="63">
        <f t="shared" ca="1" si="31"/>
        <v>0</v>
      </c>
      <c r="AY60" s="63">
        <f t="shared" ca="1" si="31"/>
        <v>0</v>
      </c>
      <c r="AZ60" s="63">
        <f t="shared" ca="1" si="31"/>
        <v>0</v>
      </c>
      <c r="BA60" s="63">
        <f t="shared" ca="1" si="31"/>
        <v>0</v>
      </c>
      <c r="BB60" s="63">
        <f t="shared" ca="1" si="31"/>
        <v>0</v>
      </c>
      <c r="BC60" s="63">
        <f t="shared" ca="1" si="31"/>
        <v>0</v>
      </c>
    </row>
    <row r="61" spans="1:55" x14ac:dyDescent="0.2">
      <c r="A61" s="15">
        <v>295</v>
      </c>
      <c r="B61" s="103" t="s">
        <v>108</v>
      </c>
      <c r="C61" s="100" t="e">
        <f t="shared" ca="1" si="7"/>
        <v>#REF!</v>
      </c>
      <c r="D61" s="73" t="e">
        <f t="shared" ca="1" si="28"/>
        <v>#REF!</v>
      </c>
      <c r="E61" s="63" t="e">
        <f t="shared" ca="1" si="28"/>
        <v>#REF!</v>
      </c>
      <c r="F61" s="63" t="e">
        <f t="shared" ca="1" si="28"/>
        <v>#REF!</v>
      </c>
      <c r="G61" s="63" t="e">
        <f t="shared" ca="1" si="28"/>
        <v>#REF!</v>
      </c>
      <c r="H61" s="63" t="e">
        <f t="shared" ca="1" si="28"/>
        <v>#REF!</v>
      </c>
      <c r="I61" s="63" t="e">
        <f t="shared" ca="1" si="28"/>
        <v>#REF!</v>
      </c>
      <c r="J61" s="63" t="e">
        <f t="shared" ca="1" si="28"/>
        <v>#REF!</v>
      </c>
      <c r="K61" s="63" t="e">
        <f t="shared" ca="1" si="28"/>
        <v>#REF!</v>
      </c>
      <c r="L61" s="63" t="e">
        <f t="shared" ca="1" si="28"/>
        <v>#REF!</v>
      </c>
      <c r="M61" s="63" t="e">
        <f t="shared" ca="1" si="28"/>
        <v>#REF!</v>
      </c>
      <c r="N61" s="63" t="e">
        <f t="shared" ca="1" si="29"/>
        <v>#REF!</v>
      </c>
      <c r="O61" s="63" t="e">
        <f t="shared" ca="1" si="29"/>
        <v>#REF!</v>
      </c>
      <c r="P61" s="63" t="e">
        <f t="shared" ca="1" si="29"/>
        <v>#REF!</v>
      </c>
      <c r="Q61" s="63" t="e">
        <f t="shared" ca="1" si="29"/>
        <v>#REF!</v>
      </c>
      <c r="R61" s="63" t="e">
        <f t="shared" ca="1" si="29"/>
        <v>#REF!</v>
      </c>
      <c r="S61" s="63" t="e">
        <f t="shared" ca="1" si="29"/>
        <v>#REF!</v>
      </c>
      <c r="T61" s="63" t="e">
        <f t="shared" ca="1" si="29"/>
        <v>#REF!</v>
      </c>
      <c r="U61" s="63" t="e">
        <f t="shared" ca="1" si="29"/>
        <v>#REF!</v>
      </c>
      <c r="V61" s="63" t="e">
        <f t="shared" ca="1" si="29"/>
        <v>#REF!</v>
      </c>
      <c r="W61" s="63" t="e">
        <f t="shared" ca="1" si="29"/>
        <v>#REF!</v>
      </c>
      <c r="X61" s="63" t="e">
        <f t="shared" ca="1" si="29"/>
        <v>#REF!</v>
      </c>
      <c r="Y61" s="63" t="e">
        <f t="shared" ca="1" si="29"/>
        <v>#REF!</v>
      </c>
      <c r="Z61" s="63" t="e">
        <f t="shared" ca="1" si="21"/>
        <v>#REF!</v>
      </c>
      <c r="AA61" s="63" t="e">
        <f t="shared" ca="1" si="25"/>
        <v>#REF!</v>
      </c>
      <c r="AB61" s="63" t="e">
        <f t="shared" ca="1" si="25"/>
        <v>#REF!</v>
      </c>
      <c r="AC61" s="63" t="e">
        <f t="shared" ca="1" si="25"/>
        <v>#REF!</v>
      </c>
      <c r="AD61" s="73" t="e">
        <f t="shared" ca="1" si="30"/>
        <v>#REF!</v>
      </c>
      <c r="AE61" s="63" t="e">
        <f t="shared" ca="1" si="30"/>
        <v>#REF!</v>
      </c>
      <c r="AF61" s="63" t="e">
        <f t="shared" ca="1" si="30"/>
        <v>#REF!</v>
      </c>
      <c r="AG61" s="63" t="e">
        <f t="shared" ca="1" si="30"/>
        <v>#REF!</v>
      </c>
      <c r="AH61" s="63" t="e">
        <f t="shared" ca="1" si="30"/>
        <v>#REF!</v>
      </c>
      <c r="AI61" s="63" t="e">
        <f t="shared" ca="1" si="30"/>
        <v>#REF!</v>
      </c>
      <c r="AJ61" s="63" t="e">
        <f t="shared" ca="1" si="30"/>
        <v>#REF!</v>
      </c>
      <c r="AK61" s="63" t="e">
        <f t="shared" ca="1" si="30"/>
        <v>#REF!</v>
      </c>
      <c r="AL61" s="63" t="e">
        <f t="shared" ca="1" si="30"/>
        <v>#REF!</v>
      </c>
      <c r="AM61" s="63" t="e">
        <f t="shared" ca="1" si="30"/>
        <v>#REF!</v>
      </c>
      <c r="AN61" s="63" t="e">
        <f t="shared" ca="1" si="22"/>
        <v>#REF!</v>
      </c>
      <c r="AO61" s="63" t="e">
        <f t="shared" ca="1" si="31"/>
        <v>#REF!</v>
      </c>
      <c r="AP61" s="63" t="e">
        <f t="shared" ca="1" si="31"/>
        <v>#REF!</v>
      </c>
      <c r="AQ61" s="63" t="e">
        <f t="shared" ca="1" si="31"/>
        <v>#REF!</v>
      </c>
      <c r="AR61" s="63" t="e">
        <f t="shared" ca="1" si="31"/>
        <v>#REF!</v>
      </c>
      <c r="AS61" s="63" t="e">
        <f t="shared" ca="1" si="31"/>
        <v>#REF!</v>
      </c>
      <c r="AT61" s="63" t="e">
        <f t="shared" ca="1" si="31"/>
        <v>#REF!</v>
      </c>
      <c r="AU61" s="63" t="e">
        <f t="shared" ca="1" si="31"/>
        <v>#REF!</v>
      </c>
      <c r="AV61" s="63" t="e">
        <f t="shared" ca="1" si="31"/>
        <v>#REF!</v>
      </c>
      <c r="AW61" s="63" t="e">
        <f t="shared" ca="1" si="31"/>
        <v>#REF!</v>
      </c>
      <c r="AX61" s="63" t="e">
        <f t="shared" ca="1" si="31"/>
        <v>#REF!</v>
      </c>
      <c r="AY61" s="63" t="e">
        <f t="shared" ca="1" si="31"/>
        <v>#REF!</v>
      </c>
      <c r="AZ61" s="63" t="e">
        <f t="shared" ca="1" si="31"/>
        <v>#REF!</v>
      </c>
      <c r="BA61" s="63" t="e">
        <f t="shared" ca="1" si="31"/>
        <v>#REF!</v>
      </c>
      <c r="BB61" s="63" t="e">
        <f t="shared" ca="1" si="31"/>
        <v>#REF!</v>
      </c>
      <c r="BC61" s="63" t="e">
        <f t="shared" ca="1" si="31"/>
        <v>#REF!</v>
      </c>
    </row>
    <row r="62" spans="1:55" x14ac:dyDescent="0.2">
      <c r="A62" s="15">
        <v>296</v>
      </c>
      <c r="B62" s="103" t="s">
        <v>109</v>
      </c>
      <c r="C62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2" s="73" t="str">
        <f t="shared" ca="1" si="28"/>
        <v>5</v>
      </c>
      <c r="E62" s="63">
        <f t="shared" ca="1" si="28"/>
        <v>10580.1</v>
      </c>
      <c r="F62" s="63">
        <f t="shared" ca="1" si="28"/>
        <v>0</v>
      </c>
      <c r="G62" s="63">
        <f t="shared" ca="1" si="28"/>
        <v>0</v>
      </c>
      <c r="H62" s="63">
        <f t="shared" ca="1" si="28"/>
        <v>0</v>
      </c>
      <c r="I62" s="63">
        <f t="shared" ca="1" si="28"/>
        <v>0</v>
      </c>
      <c r="J62" s="63">
        <f t="shared" ca="1" si="28"/>
        <v>0</v>
      </c>
      <c r="K62" s="63">
        <f t="shared" ca="1" si="28"/>
        <v>0</v>
      </c>
      <c r="L62" s="63">
        <f t="shared" ca="1" si="28"/>
        <v>0</v>
      </c>
      <c r="M62" s="63">
        <f t="shared" ca="1" si="28"/>
        <v>0</v>
      </c>
      <c r="N62" s="63">
        <f t="shared" ca="1" si="29"/>
        <v>0</v>
      </c>
      <c r="O62" s="63">
        <f t="shared" ca="1" si="29"/>
        <v>0</v>
      </c>
      <c r="P62" s="63">
        <f t="shared" ca="1" si="29"/>
        <v>0</v>
      </c>
      <c r="Q62" s="63">
        <f t="shared" ca="1" si="29"/>
        <v>0</v>
      </c>
      <c r="R62" s="63">
        <f t="shared" ca="1" si="29"/>
        <v>0</v>
      </c>
      <c r="S62" s="63">
        <f t="shared" ca="1" si="29"/>
        <v>0</v>
      </c>
      <c r="T62" s="63">
        <f t="shared" ca="1" si="29"/>
        <v>10580.1</v>
      </c>
      <c r="U62" s="63">
        <f t="shared" ca="1" si="29"/>
        <v>10580.1</v>
      </c>
      <c r="V62" s="63">
        <f t="shared" ca="1" si="29"/>
        <v>0</v>
      </c>
      <c r="W62" s="63">
        <f t="shared" ca="1" si="29"/>
        <v>10580.1</v>
      </c>
      <c r="X62" s="63">
        <f t="shared" ca="1" si="29"/>
        <v>0</v>
      </c>
      <c r="Y62" s="63">
        <f t="shared" ca="1" si="29"/>
        <v>0</v>
      </c>
      <c r="Z62" s="63">
        <f t="shared" ca="1" si="21"/>
        <v>0</v>
      </c>
      <c r="AA62" s="63">
        <f t="shared" ca="1" si="25"/>
        <v>0</v>
      </c>
      <c r="AB62" s="63">
        <f t="shared" ca="1" si="25"/>
        <v>0</v>
      </c>
      <c r="AC62" s="63">
        <f t="shared" ca="1" si="25"/>
        <v>0</v>
      </c>
      <c r="AD62" s="73" t="str">
        <f t="shared" ca="1" si="30"/>
        <v>5</v>
      </c>
      <c r="AE62" s="63">
        <f t="shared" ca="1" si="30"/>
        <v>14024.699999999995</v>
      </c>
      <c r="AF62" s="63">
        <f t="shared" ca="1" si="30"/>
        <v>0</v>
      </c>
      <c r="AG62" s="63">
        <f t="shared" ca="1" si="30"/>
        <v>0</v>
      </c>
      <c r="AH62" s="63">
        <f t="shared" ca="1" si="30"/>
        <v>0</v>
      </c>
      <c r="AI62" s="63">
        <f t="shared" ca="1" si="30"/>
        <v>0</v>
      </c>
      <c r="AJ62" s="63">
        <f t="shared" ca="1" si="30"/>
        <v>0</v>
      </c>
      <c r="AK62" s="63">
        <f t="shared" ca="1" si="30"/>
        <v>0</v>
      </c>
      <c r="AL62" s="63">
        <f t="shared" ca="1" si="30"/>
        <v>0</v>
      </c>
      <c r="AM62" s="63">
        <f t="shared" ca="1" si="30"/>
        <v>0</v>
      </c>
      <c r="AN62" s="63">
        <f t="shared" ca="1" si="22"/>
        <v>14024.699999999995</v>
      </c>
      <c r="AO62" s="63">
        <f t="shared" ca="1" si="31"/>
        <v>0</v>
      </c>
      <c r="AP62" s="63">
        <f t="shared" ca="1" si="31"/>
        <v>0</v>
      </c>
      <c r="AQ62" s="63">
        <f t="shared" ca="1" si="31"/>
        <v>0</v>
      </c>
      <c r="AR62" s="63">
        <f t="shared" ca="1" si="31"/>
        <v>0</v>
      </c>
      <c r="AS62" s="63">
        <f t="shared" ca="1" si="31"/>
        <v>0</v>
      </c>
      <c r="AT62" s="63">
        <f t="shared" ca="1" si="31"/>
        <v>14024.699999999995</v>
      </c>
      <c r="AU62" s="63">
        <f t="shared" ca="1" si="31"/>
        <v>14024.699999999995</v>
      </c>
      <c r="AV62" s="63">
        <f t="shared" ca="1" si="31"/>
        <v>0</v>
      </c>
      <c r="AW62" s="63">
        <f t="shared" ca="1" si="31"/>
        <v>14024.699999999995</v>
      </c>
      <c r="AX62" s="63">
        <f t="shared" ca="1" si="31"/>
        <v>0</v>
      </c>
      <c r="AY62" s="63">
        <f t="shared" ca="1" si="31"/>
        <v>0</v>
      </c>
      <c r="AZ62" s="63">
        <f t="shared" ca="1" si="31"/>
        <v>0</v>
      </c>
      <c r="BA62" s="63">
        <f t="shared" ca="1" si="31"/>
        <v>0</v>
      </c>
      <c r="BB62" s="63">
        <f t="shared" ca="1" si="31"/>
        <v>0</v>
      </c>
      <c r="BC62" s="63">
        <f t="shared" ca="1" si="31"/>
        <v>0</v>
      </c>
    </row>
    <row r="63" spans="1:55" x14ac:dyDescent="0.2">
      <c r="A63" s="15">
        <v>298</v>
      </c>
      <c r="B63" s="103" t="s">
        <v>110</v>
      </c>
      <c r="C63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3" s="73" t="str">
        <f t="shared" ref="D63:M72" ca="1" si="32">INDIRECT($B63&amp;"!M"&amp;D$1+1)</f>
        <v>5</v>
      </c>
      <c r="E63" s="63">
        <f t="shared" ca="1" si="32"/>
        <v>1787.2</v>
      </c>
      <c r="F63" s="63">
        <f t="shared" ca="1" si="32"/>
        <v>0</v>
      </c>
      <c r="G63" s="63">
        <f t="shared" ca="1" si="32"/>
        <v>0</v>
      </c>
      <c r="H63" s="63">
        <f t="shared" ca="1" si="32"/>
        <v>0</v>
      </c>
      <c r="I63" s="63">
        <f t="shared" ca="1" si="32"/>
        <v>0</v>
      </c>
      <c r="J63" s="63">
        <f t="shared" ca="1" si="32"/>
        <v>0</v>
      </c>
      <c r="K63" s="63">
        <f t="shared" ca="1" si="32"/>
        <v>0</v>
      </c>
      <c r="L63" s="63">
        <f t="shared" ca="1" si="32"/>
        <v>0</v>
      </c>
      <c r="M63" s="63">
        <f t="shared" ca="1" si="32"/>
        <v>0</v>
      </c>
      <c r="N63" s="63">
        <f t="shared" ref="N63:Y72" ca="1" si="33">INDIRECT($B63&amp;"!M"&amp;N$1+1)</f>
        <v>0</v>
      </c>
      <c r="O63" s="63">
        <f t="shared" ca="1" si="33"/>
        <v>0</v>
      </c>
      <c r="P63" s="63">
        <f t="shared" ca="1" si="33"/>
        <v>0</v>
      </c>
      <c r="Q63" s="63">
        <f t="shared" ca="1" si="33"/>
        <v>0</v>
      </c>
      <c r="R63" s="63">
        <f t="shared" ca="1" si="33"/>
        <v>0</v>
      </c>
      <c r="S63" s="63">
        <f t="shared" ca="1" si="33"/>
        <v>0</v>
      </c>
      <c r="T63" s="63">
        <f t="shared" ca="1" si="33"/>
        <v>1787.2</v>
      </c>
      <c r="U63" s="63">
        <f t="shared" ca="1" si="33"/>
        <v>1787.2</v>
      </c>
      <c r="V63" s="63">
        <f t="shared" ca="1" si="33"/>
        <v>0</v>
      </c>
      <c r="W63" s="63">
        <f t="shared" ca="1" si="33"/>
        <v>1787.2</v>
      </c>
      <c r="X63" s="63">
        <f t="shared" ca="1" si="33"/>
        <v>0</v>
      </c>
      <c r="Y63" s="63">
        <f t="shared" ca="1" si="33"/>
        <v>0</v>
      </c>
      <c r="Z63" s="63">
        <f t="shared" ca="1" si="21"/>
        <v>0</v>
      </c>
      <c r="AA63" s="63">
        <f t="shared" ref="AA63:AC81" ca="1" si="34">INDIRECT($B63&amp;"!M"&amp;AA$1+1)</f>
        <v>0</v>
      </c>
      <c r="AB63" s="63">
        <f t="shared" ca="1" si="34"/>
        <v>0</v>
      </c>
      <c r="AC63" s="63">
        <f t="shared" ca="1" si="34"/>
        <v>0</v>
      </c>
      <c r="AD63" s="73" t="str">
        <f t="shared" ref="AD63:AM72" ca="1" si="35">INDIRECT($B63&amp;"!T"&amp;AD$1+1)</f>
        <v>5</v>
      </c>
      <c r="AE63" s="63">
        <f t="shared" ca="1" si="35"/>
        <v>2756.0999999999995</v>
      </c>
      <c r="AF63" s="63">
        <f t="shared" ca="1" si="35"/>
        <v>0</v>
      </c>
      <c r="AG63" s="63">
        <f t="shared" ca="1" si="35"/>
        <v>0</v>
      </c>
      <c r="AH63" s="63">
        <f t="shared" ca="1" si="35"/>
        <v>0</v>
      </c>
      <c r="AI63" s="63">
        <f t="shared" ca="1" si="35"/>
        <v>0</v>
      </c>
      <c r="AJ63" s="63">
        <f t="shared" ca="1" si="35"/>
        <v>0</v>
      </c>
      <c r="AK63" s="63">
        <f t="shared" ca="1" si="35"/>
        <v>0</v>
      </c>
      <c r="AL63" s="63">
        <f t="shared" ca="1" si="35"/>
        <v>0</v>
      </c>
      <c r="AM63" s="63">
        <f t="shared" ca="1" si="35"/>
        <v>0</v>
      </c>
      <c r="AN63" s="63">
        <f t="shared" ca="1" si="22"/>
        <v>2756.0999999999995</v>
      </c>
      <c r="AO63" s="63">
        <f t="shared" ref="AO63:BC72" ca="1" si="36">INDIRECT($B63&amp;"!T"&amp;AO$1+1)</f>
        <v>0</v>
      </c>
      <c r="AP63" s="63">
        <f t="shared" ca="1" si="36"/>
        <v>0</v>
      </c>
      <c r="AQ63" s="63">
        <f t="shared" ca="1" si="36"/>
        <v>0</v>
      </c>
      <c r="AR63" s="63">
        <f t="shared" ca="1" si="36"/>
        <v>0</v>
      </c>
      <c r="AS63" s="63">
        <f t="shared" ca="1" si="36"/>
        <v>0</v>
      </c>
      <c r="AT63" s="63">
        <f t="shared" ca="1" si="36"/>
        <v>2756.0999999999995</v>
      </c>
      <c r="AU63" s="63">
        <f t="shared" ca="1" si="36"/>
        <v>2756.0999999999995</v>
      </c>
      <c r="AV63" s="63">
        <f t="shared" ca="1" si="36"/>
        <v>0</v>
      </c>
      <c r="AW63" s="63">
        <f t="shared" ca="1" si="36"/>
        <v>2756.0999999999995</v>
      </c>
      <c r="AX63" s="63">
        <f t="shared" ca="1" si="36"/>
        <v>0</v>
      </c>
      <c r="AY63" s="63">
        <f t="shared" ca="1" si="36"/>
        <v>0</v>
      </c>
      <c r="AZ63" s="63">
        <f t="shared" ca="1" si="36"/>
        <v>0</v>
      </c>
      <c r="BA63" s="63">
        <f t="shared" ca="1" si="36"/>
        <v>0</v>
      </c>
      <c r="BB63" s="63">
        <f t="shared" ca="1" si="36"/>
        <v>0</v>
      </c>
      <c r="BC63" s="63">
        <f t="shared" ca="1" si="36"/>
        <v>0</v>
      </c>
    </row>
    <row r="64" spans="1:55" x14ac:dyDescent="0.2">
      <c r="A64" s="15">
        <v>309</v>
      </c>
      <c r="B64" s="103" t="s">
        <v>111</v>
      </c>
      <c r="C64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4" s="73" t="str">
        <f t="shared" ca="1" si="32"/>
        <v>5</v>
      </c>
      <c r="E64" s="63">
        <f t="shared" ca="1" si="32"/>
        <v>96.699999999999989</v>
      </c>
      <c r="F64" s="63">
        <f t="shared" ca="1" si="32"/>
        <v>0</v>
      </c>
      <c r="G64" s="63">
        <f t="shared" ca="1" si="32"/>
        <v>0</v>
      </c>
      <c r="H64" s="63">
        <f t="shared" ca="1" si="32"/>
        <v>0</v>
      </c>
      <c r="I64" s="63">
        <f t="shared" ca="1" si="32"/>
        <v>0</v>
      </c>
      <c r="J64" s="63">
        <f t="shared" ca="1" si="32"/>
        <v>29.4</v>
      </c>
      <c r="K64" s="63">
        <f t="shared" ca="1" si="32"/>
        <v>0</v>
      </c>
      <c r="L64" s="63">
        <f t="shared" ca="1" si="32"/>
        <v>29.4</v>
      </c>
      <c r="M64" s="63">
        <f t="shared" ca="1" si="32"/>
        <v>0</v>
      </c>
      <c r="N64" s="63">
        <f t="shared" ca="1" si="33"/>
        <v>0</v>
      </c>
      <c r="O64" s="63">
        <f t="shared" ca="1" si="33"/>
        <v>0</v>
      </c>
      <c r="P64" s="63">
        <f t="shared" ca="1" si="33"/>
        <v>67.3</v>
      </c>
      <c r="Q64" s="63">
        <f t="shared" ca="1" si="33"/>
        <v>0</v>
      </c>
      <c r="R64" s="63">
        <f t="shared" ca="1" si="33"/>
        <v>67.3</v>
      </c>
      <c r="S64" s="63">
        <f t="shared" ca="1" si="33"/>
        <v>0</v>
      </c>
      <c r="T64" s="63">
        <f t="shared" ca="1" si="33"/>
        <v>0</v>
      </c>
      <c r="U64" s="63">
        <f t="shared" ca="1" si="33"/>
        <v>0</v>
      </c>
      <c r="V64" s="63">
        <f t="shared" ca="1" si="33"/>
        <v>0</v>
      </c>
      <c r="W64" s="63">
        <f t="shared" ca="1" si="33"/>
        <v>0</v>
      </c>
      <c r="X64" s="63">
        <f t="shared" ca="1" si="33"/>
        <v>0</v>
      </c>
      <c r="Y64" s="63">
        <f t="shared" ca="1" si="33"/>
        <v>0</v>
      </c>
      <c r="Z64" s="63">
        <f t="shared" ca="1" si="21"/>
        <v>0</v>
      </c>
      <c r="AA64" s="63">
        <f t="shared" ca="1" si="34"/>
        <v>0</v>
      </c>
      <c r="AB64" s="63">
        <f t="shared" ca="1" si="34"/>
        <v>0</v>
      </c>
      <c r="AC64" s="63">
        <f t="shared" ca="1" si="34"/>
        <v>0</v>
      </c>
      <c r="AD64" s="73" t="str">
        <f t="shared" ca="1" si="35"/>
        <v>5</v>
      </c>
      <c r="AE64" s="63">
        <f t="shared" ca="1" si="35"/>
        <v>96.6</v>
      </c>
      <c r="AF64" s="63">
        <f t="shared" ca="1" si="35"/>
        <v>0</v>
      </c>
      <c r="AG64" s="63">
        <f t="shared" ca="1" si="35"/>
        <v>0</v>
      </c>
      <c r="AH64" s="63">
        <f t="shared" ca="1" si="35"/>
        <v>0</v>
      </c>
      <c r="AI64" s="63">
        <f t="shared" ca="1" si="35"/>
        <v>0</v>
      </c>
      <c r="AJ64" s="63">
        <f t="shared" ca="1" si="35"/>
        <v>29.300000000000004</v>
      </c>
      <c r="AK64" s="63">
        <f t="shared" ca="1" si="35"/>
        <v>0</v>
      </c>
      <c r="AL64" s="63">
        <f t="shared" ca="1" si="35"/>
        <v>29.300000000000004</v>
      </c>
      <c r="AM64" s="63">
        <f t="shared" ca="1" si="35"/>
        <v>0</v>
      </c>
      <c r="AN64" s="63">
        <f t="shared" ca="1" si="22"/>
        <v>0</v>
      </c>
      <c r="AO64" s="63">
        <f t="shared" ca="1" si="36"/>
        <v>0</v>
      </c>
      <c r="AP64" s="63">
        <f t="shared" ca="1" si="36"/>
        <v>67.3</v>
      </c>
      <c r="AQ64" s="63">
        <f t="shared" ca="1" si="36"/>
        <v>0</v>
      </c>
      <c r="AR64" s="63">
        <f t="shared" ca="1" si="36"/>
        <v>67.3</v>
      </c>
      <c r="AS64" s="63">
        <f t="shared" ca="1" si="36"/>
        <v>0</v>
      </c>
      <c r="AT64" s="63">
        <f t="shared" ca="1" si="36"/>
        <v>0</v>
      </c>
      <c r="AU64" s="63">
        <f t="shared" ca="1" si="36"/>
        <v>0</v>
      </c>
      <c r="AV64" s="63">
        <f t="shared" ca="1" si="36"/>
        <v>0</v>
      </c>
      <c r="AW64" s="63">
        <f t="shared" ca="1" si="36"/>
        <v>0</v>
      </c>
      <c r="AX64" s="63">
        <f t="shared" ca="1" si="36"/>
        <v>0</v>
      </c>
      <c r="AY64" s="63">
        <f t="shared" ca="1" si="36"/>
        <v>0</v>
      </c>
      <c r="AZ64" s="63">
        <f t="shared" ca="1" si="36"/>
        <v>0</v>
      </c>
      <c r="BA64" s="63">
        <f t="shared" ca="1" si="36"/>
        <v>0</v>
      </c>
      <c r="BB64" s="63">
        <f t="shared" ca="1" si="36"/>
        <v>0</v>
      </c>
      <c r="BC64" s="63">
        <f t="shared" ca="1" si="36"/>
        <v>0</v>
      </c>
    </row>
    <row r="65" spans="1:55" x14ac:dyDescent="0.2">
      <c r="A65" s="15">
        <v>320</v>
      </c>
      <c r="B65" s="103" t="s">
        <v>112</v>
      </c>
      <c r="C65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5" s="73" t="str">
        <f t="shared" ca="1" si="32"/>
        <v>5</v>
      </c>
      <c r="E65" s="63">
        <f t="shared" ca="1" si="32"/>
        <v>13532.7</v>
      </c>
      <c r="F65" s="63">
        <f t="shared" ca="1" si="32"/>
        <v>0</v>
      </c>
      <c r="G65" s="63">
        <f t="shared" ca="1" si="32"/>
        <v>0</v>
      </c>
      <c r="H65" s="63">
        <f t="shared" ca="1" si="32"/>
        <v>0</v>
      </c>
      <c r="I65" s="63">
        <f t="shared" ca="1" si="32"/>
        <v>0</v>
      </c>
      <c r="J65" s="63">
        <f t="shared" ca="1" si="32"/>
        <v>0</v>
      </c>
      <c r="K65" s="63">
        <f t="shared" ca="1" si="32"/>
        <v>0</v>
      </c>
      <c r="L65" s="63">
        <f t="shared" ca="1" si="32"/>
        <v>0</v>
      </c>
      <c r="M65" s="63">
        <f t="shared" ca="1" si="32"/>
        <v>0</v>
      </c>
      <c r="N65" s="63">
        <f t="shared" ca="1" si="33"/>
        <v>0</v>
      </c>
      <c r="O65" s="63">
        <f t="shared" ca="1" si="33"/>
        <v>0</v>
      </c>
      <c r="P65" s="63">
        <f t="shared" ca="1" si="33"/>
        <v>13532.7</v>
      </c>
      <c r="Q65" s="63">
        <f t="shared" ca="1" si="33"/>
        <v>13532.7</v>
      </c>
      <c r="R65" s="63">
        <f t="shared" ca="1" si="33"/>
        <v>0</v>
      </c>
      <c r="S65" s="63">
        <f t="shared" ca="1" si="33"/>
        <v>0</v>
      </c>
      <c r="T65" s="63">
        <f t="shared" ca="1" si="33"/>
        <v>0</v>
      </c>
      <c r="U65" s="63">
        <f t="shared" ca="1" si="33"/>
        <v>0</v>
      </c>
      <c r="V65" s="63">
        <f t="shared" ca="1" si="33"/>
        <v>0</v>
      </c>
      <c r="W65" s="63">
        <f t="shared" ca="1" si="33"/>
        <v>0</v>
      </c>
      <c r="X65" s="63">
        <f t="shared" ca="1" si="33"/>
        <v>0</v>
      </c>
      <c r="Y65" s="63">
        <f t="shared" ca="1" si="33"/>
        <v>0</v>
      </c>
      <c r="Z65" s="63">
        <f t="shared" ca="1" si="21"/>
        <v>0</v>
      </c>
      <c r="AA65" s="63">
        <f t="shared" ca="1" si="34"/>
        <v>0</v>
      </c>
      <c r="AB65" s="63">
        <f t="shared" ca="1" si="34"/>
        <v>0</v>
      </c>
      <c r="AC65" s="63">
        <f t="shared" ca="1" si="34"/>
        <v>0</v>
      </c>
      <c r="AD65" s="73" t="str">
        <f t="shared" ca="1" si="35"/>
        <v>5</v>
      </c>
      <c r="AE65" s="63">
        <f t="shared" ca="1" si="35"/>
        <v>32088.600000000002</v>
      </c>
      <c r="AF65" s="63">
        <f t="shared" ca="1" si="35"/>
        <v>0</v>
      </c>
      <c r="AG65" s="63">
        <f t="shared" ca="1" si="35"/>
        <v>0</v>
      </c>
      <c r="AH65" s="63">
        <f t="shared" ca="1" si="35"/>
        <v>0</v>
      </c>
      <c r="AI65" s="63">
        <f t="shared" ca="1" si="35"/>
        <v>0</v>
      </c>
      <c r="AJ65" s="63">
        <f t="shared" ca="1" si="35"/>
        <v>0</v>
      </c>
      <c r="AK65" s="63">
        <f t="shared" ca="1" si="35"/>
        <v>0</v>
      </c>
      <c r="AL65" s="63">
        <f t="shared" ca="1" si="35"/>
        <v>0</v>
      </c>
      <c r="AM65" s="63">
        <f t="shared" ca="1" si="35"/>
        <v>0</v>
      </c>
      <c r="AN65" s="63">
        <f t="shared" ca="1" si="22"/>
        <v>0</v>
      </c>
      <c r="AO65" s="63">
        <f t="shared" ca="1" si="36"/>
        <v>0</v>
      </c>
      <c r="AP65" s="63">
        <f t="shared" ca="1" si="36"/>
        <v>32088.600000000002</v>
      </c>
      <c r="AQ65" s="63">
        <f t="shared" ca="1" si="36"/>
        <v>32088.600000000002</v>
      </c>
      <c r="AR65" s="63">
        <f t="shared" ca="1" si="36"/>
        <v>0</v>
      </c>
      <c r="AS65" s="63">
        <f t="shared" ca="1" si="36"/>
        <v>0</v>
      </c>
      <c r="AT65" s="63">
        <f t="shared" ca="1" si="36"/>
        <v>0</v>
      </c>
      <c r="AU65" s="63">
        <f t="shared" ca="1" si="36"/>
        <v>0</v>
      </c>
      <c r="AV65" s="63">
        <f t="shared" ca="1" si="36"/>
        <v>0</v>
      </c>
      <c r="AW65" s="63">
        <f t="shared" ca="1" si="36"/>
        <v>0</v>
      </c>
      <c r="AX65" s="63">
        <f t="shared" ca="1" si="36"/>
        <v>0</v>
      </c>
      <c r="AY65" s="63">
        <f t="shared" ca="1" si="36"/>
        <v>0</v>
      </c>
      <c r="AZ65" s="63">
        <f t="shared" ca="1" si="36"/>
        <v>0</v>
      </c>
      <c r="BA65" s="63">
        <f t="shared" ca="1" si="36"/>
        <v>0</v>
      </c>
      <c r="BB65" s="63">
        <f t="shared" ca="1" si="36"/>
        <v>0</v>
      </c>
      <c r="BC65" s="63">
        <f t="shared" ca="1" si="36"/>
        <v>0</v>
      </c>
    </row>
    <row r="66" spans="1:55" x14ac:dyDescent="0.2">
      <c r="A66" s="15">
        <v>321</v>
      </c>
      <c r="B66" s="103" t="s">
        <v>113</v>
      </c>
      <c r="C66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6" s="73" t="str">
        <f t="shared" ca="1" si="32"/>
        <v>5</v>
      </c>
      <c r="E66" s="63">
        <f t="shared" ca="1" si="32"/>
        <v>493621.6</v>
      </c>
      <c r="F66" s="63">
        <f t="shared" ca="1" si="32"/>
        <v>493621.6</v>
      </c>
      <c r="G66" s="63">
        <f t="shared" ca="1" si="32"/>
        <v>493025.6</v>
      </c>
      <c r="H66" s="63">
        <f t="shared" ca="1" si="32"/>
        <v>0</v>
      </c>
      <c r="I66" s="63">
        <f t="shared" ca="1" si="32"/>
        <v>596</v>
      </c>
      <c r="J66" s="63">
        <f t="shared" ca="1" si="32"/>
        <v>0</v>
      </c>
      <c r="K66" s="63">
        <f t="shared" ca="1" si="32"/>
        <v>0</v>
      </c>
      <c r="L66" s="63">
        <f t="shared" ca="1" si="32"/>
        <v>0</v>
      </c>
      <c r="M66" s="63">
        <f t="shared" ca="1" si="32"/>
        <v>0</v>
      </c>
      <c r="N66" s="63">
        <f t="shared" ca="1" si="33"/>
        <v>0</v>
      </c>
      <c r="O66" s="63">
        <f t="shared" ca="1" si="33"/>
        <v>0</v>
      </c>
      <c r="P66" s="63">
        <f t="shared" ca="1" si="33"/>
        <v>0</v>
      </c>
      <c r="Q66" s="63">
        <f t="shared" ca="1" si="33"/>
        <v>0</v>
      </c>
      <c r="R66" s="63">
        <f t="shared" ca="1" si="33"/>
        <v>0</v>
      </c>
      <c r="S66" s="63">
        <f t="shared" ca="1" si="33"/>
        <v>0</v>
      </c>
      <c r="T66" s="63">
        <f t="shared" ca="1" si="33"/>
        <v>0</v>
      </c>
      <c r="U66" s="63">
        <f t="shared" ca="1" si="33"/>
        <v>0</v>
      </c>
      <c r="V66" s="63">
        <f t="shared" ca="1" si="33"/>
        <v>0</v>
      </c>
      <c r="W66" s="63">
        <f t="shared" ca="1" si="33"/>
        <v>0</v>
      </c>
      <c r="X66" s="63">
        <f t="shared" ca="1" si="33"/>
        <v>0</v>
      </c>
      <c r="Y66" s="63">
        <f t="shared" ca="1" si="33"/>
        <v>0</v>
      </c>
      <c r="Z66" s="63">
        <f t="shared" ca="1" si="21"/>
        <v>0</v>
      </c>
      <c r="AA66" s="63">
        <f t="shared" ca="1" si="34"/>
        <v>0</v>
      </c>
      <c r="AB66" s="63">
        <f t="shared" ca="1" si="34"/>
        <v>0</v>
      </c>
      <c r="AC66" s="63">
        <f t="shared" ca="1" si="34"/>
        <v>0</v>
      </c>
      <c r="AD66" s="73" t="str">
        <f t="shared" ca="1" si="35"/>
        <v>5</v>
      </c>
      <c r="AE66" s="63">
        <f t="shared" ca="1" si="35"/>
        <v>496610.69999999995</v>
      </c>
      <c r="AF66" s="63">
        <f t="shared" ca="1" si="35"/>
        <v>496610.69999999995</v>
      </c>
      <c r="AG66" s="63">
        <f t="shared" ca="1" si="35"/>
        <v>495940.19999999995</v>
      </c>
      <c r="AH66" s="63">
        <f t="shared" ca="1" si="35"/>
        <v>0</v>
      </c>
      <c r="AI66" s="63">
        <f t="shared" ca="1" si="35"/>
        <v>670.5</v>
      </c>
      <c r="AJ66" s="63">
        <f t="shared" ca="1" si="35"/>
        <v>0</v>
      </c>
      <c r="AK66" s="63">
        <f t="shared" ca="1" si="35"/>
        <v>0</v>
      </c>
      <c r="AL66" s="63">
        <f t="shared" ca="1" si="35"/>
        <v>0</v>
      </c>
      <c r="AM66" s="63">
        <f t="shared" ca="1" si="35"/>
        <v>0</v>
      </c>
      <c r="AN66" s="63">
        <f t="shared" ca="1" si="22"/>
        <v>0</v>
      </c>
      <c r="AO66" s="63">
        <f t="shared" ca="1" si="36"/>
        <v>0</v>
      </c>
      <c r="AP66" s="63">
        <f t="shared" ca="1" si="36"/>
        <v>0</v>
      </c>
      <c r="AQ66" s="63">
        <f t="shared" ca="1" si="36"/>
        <v>0</v>
      </c>
      <c r="AR66" s="63">
        <f t="shared" ca="1" si="36"/>
        <v>0</v>
      </c>
      <c r="AS66" s="63">
        <f t="shared" ca="1" si="36"/>
        <v>0</v>
      </c>
      <c r="AT66" s="63">
        <f t="shared" ca="1" si="36"/>
        <v>0</v>
      </c>
      <c r="AU66" s="63">
        <f t="shared" ca="1" si="36"/>
        <v>0</v>
      </c>
      <c r="AV66" s="63">
        <f t="shared" ca="1" si="36"/>
        <v>0</v>
      </c>
      <c r="AW66" s="63">
        <f t="shared" ca="1" si="36"/>
        <v>0</v>
      </c>
      <c r="AX66" s="63">
        <f t="shared" ca="1" si="36"/>
        <v>0</v>
      </c>
      <c r="AY66" s="63">
        <f t="shared" ca="1" si="36"/>
        <v>0</v>
      </c>
      <c r="AZ66" s="63">
        <f t="shared" ca="1" si="36"/>
        <v>0</v>
      </c>
      <c r="BA66" s="63">
        <f t="shared" ca="1" si="36"/>
        <v>0</v>
      </c>
      <c r="BB66" s="63">
        <f t="shared" ca="1" si="36"/>
        <v>0</v>
      </c>
      <c r="BC66" s="63">
        <f t="shared" ca="1" si="36"/>
        <v>0</v>
      </c>
    </row>
    <row r="67" spans="1:55" x14ac:dyDescent="0.2">
      <c r="A67" s="15">
        <v>327</v>
      </c>
      <c r="B67" s="103" t="s">
        <v>114</v>
      </c>
      <c r="C67" s="100" t="str">
        <f t="shared" ca="1" si="7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7" s="73" t="str">
        <f t="shared" ca="1" si="32"/>
        <v>5</v>
      </c>
      <c r="E67" s="63">
        <f t="shared" ca="1" si="32"/>
        <v>4407.7</v>
      </c>
      <c r="F67" s="63">
        <f t="shared" ca="1" si="32"/>
        <v>0</v>
      </c>
      <c r="G67" s="63">
        <f t="shared" ca="1" si="32"/>
        <v>0</v>
      </c>
      <c r="H67" s="63">
        <f t="shared" ca="1" si="32"/>
        <v>0</v>
      </c>
      <c r="I67" s="63">
        <f t="shared" ca="1" si="32"/>
        <v>0</v>
      </c>
      <c r="J67" s="63">
        <f t="shared" ca="1" si="32"/>
        <v>0</v>
      </c>
      <c r="K67" s="63">
        <f t="shared" ca="1" si="32"/>
        <v>0</v>
      </c>
      <c r="L67" s="63">
        <f t="shared" ca="1" si="32"/>
        <v>0</v>
      </c>
      <c r="M67" s="63">
        <f t="shared" ca="1" si="32"/>
        <v>0</v>
      </c>
      <c r="N67" s="63">
        <f t="shared" ca="1" si="33"/>
        <v>0</v>
      </c>
      <c r="O67" s="63">
        <f t="shared" ca="1" si="33"/>
        <v>0</v>
      </c>
      <c r="P67" s="63">
        <f t="shared" ca="1" si="33"/>
        <v>4407.7</v>
      </c>
      <c r="Q67" s="63">
        <f t="shared" ca="1" si="33"/>
        <v>3494.6</v>
      </c>
      <c r="R67" s="63">
        <f t="shared" ca="1" si="33"/>
        <v>913.1</v>
      </c>
      <c r="S67" s="63">
        <f t="shared" ca="1" si="33"/>
        <v>0</v>
      </c>
      <c r="T67" s="63">
        <f t="shared" ca="1" si="33"/>
        <v>0</v>
      </c>
      <c r="U67" s="63">
        <f t="shared" ca="1" si="33"/>
        <v>0</v>
      </c>
      <c r="V67" s="63">
        <f t="shared" ca="1" si="33"/>
        <v>0</v>
      </c>
      <c r="W67" s="63">
        <f t="shared" ca="1" si="33"/>
        <v>0</v>
      </c>
      <c r="X67" s="63">
        <f t="shared" ca="1" si="33"/>
        <v>0</v>
      </c>
      <c r="Y67" s="63">
        <f t="shared" ca="1" si="33"/>
        <v>0</v>
      </c>
      <c r="Z67" s="63">
        <f t="shared" ref="Z67:Z97" ca="1" si="37">INDIRECT($B67&amp;"!M"&amp;N$1+1)</f>
        <v>0</v>
      </c>
      <c r="AA67" s="63">
        <f t="shared" ca="1" si="34"/>
        <v>0</v>
      </c>
      <c r="AB67" s="63">
        <f t="shared" ca="1" si="34"/>
        <v>0</v>
      </c>
      <c r="AC67" s="63">
        <f t="shared" ca="1" si="34"/>
        <v>0</v>
      </c>
      <c r="AD67" s="73" t="str">
        <f t="shared" ca="1" si="35"/>
        <v>5</v>
      </c>
      <c r="AE67" s="63">
        <f t="shared" ca="1" si="35"/>
        <v>5270.7999999999993</v>
      </c>
      <c r="AF67" s="63">
        <f t="shared" ca="1" si="35"/>
        <v>0</v>
      </c>
      <c r="AG67" s="63">
        <f t="shared" ca="1" si="35"/>
        <v>0</v>
      </c>
      <c r="AH67" s="63">
        <f t="shared" ca="1" si="35"/>
        <v>0</v>
      </c>
      <c r="AI67" s="63">
        <f t="shared" ca="1" si="35"/>
        <v>0</v>
      </c>
      <c r="AJ67" s="63">
        <f t="shared" ca="1" si="35"/>
        <v>0</v>
      </c>
      <c r="AK67" s="63">
        <f t="shared" ca="1" si="35"/>
        <v>0</v>
      </c>
      <c r="AL67" s="63">
        <f t="shared" ca="1" si="35"/>
        <v>0</v>
      </c>
      <c r="AM67" s="63">
        <f t="shared" ca="1" si="35"/>
        <v>0</v>
      </c>
      <c r="AN67" s="63">
        <f t="shared" ref="AN67:AN97" ca="1" si="38">INDIRECT($B67&amp;"!T"&amp;T$1+1)</f>
        <v>0</v>
      </c>
      <c r="AO67" s="63">
        <f t="shared" ca="1" si="36"/>
        <v>0</v>
      </c>
      <c r="AP67" s="63">
        <f t="shared" ca="1" si="36"/>
        <v>5270.7999999999993</v>
      </c>
      <c r="AQ67" s="63">
        <f t="shared" ca="1" si="36"/>
        <v>4178.8999999999996</v>
      </c>
      <c r="AR67" s="63">
        <f t="shared" ca="1" si="36"/>
        <v>1091.9000000000001</v>
      </c>
      <c r="AS67" s="63">
        <f t="shared" ca="1" si="36"/>
        <v>0</v>
      </c>
      <c r="AT67" s="63">
        <f t="shared" ca="1" si="36"/>
        <v>0</v>
      </c>
      <c r="AU67" s="63">
        <f t="shared" ca="1" si="36"/>
        <v>0</v>
      </c>
      <c r="AV67" s="63">
        <f t="shared" ca="1" si="36"/>
        <v>0</v>
      </c>
      <c r="AW67" s="63">
        <f t="shared" ca="1" si="36"/>
        <v>0</v>
      </c>
      <c r="AX67" s="63">
        <f t="shared" ca="1" si="36"/>
        <v>0</v>
      </c>
      <c r="AY67" s="63">
        <f t="shared" ca="1" si="36"/>
        <v>0</v>
      </c>
      <c r="AZ67" s="63">
        <f t="shared" ca="1" si="36"/>
        <v>0</v>
      </c>
      <c r="BA67" s="63">
        <f t="shared" ca="1" si="36"/>
        <v>0</v>
      </c>
      <c r="BB67" s="63">
        <f t="shared" ca="1" si="36"/>
        <v>0</v>
      </c>
      <c r="BC67" s="63">
        <f t="shared" ca="1" si="36"/>
        <v>0</v>
      </c>
    </row>
    <row r="68" spans="1:55" x14ac:dyDescent="0.2">
      <c r="A68" s="15">
        <v>329</v>
      </c>
      <c r="B68" s="103" t="s">
        <v>115</v>
      </c>
      <c r="C68" s="100" t="str">
        <f t="shared" ref="C68:C116" ca="1" si="39">INDIRECT($B68&amp;"!A6")</f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8" s="73" t="str">
        <f t="shared" ca="1" si="32"/>
        <v>5</v>
      </c>
      <c r="E68" s="63">
        <f t="shared" ca="1" si="32"/>
        <v>11496.6</v>
      </c>
      <c r="F68" s="63">
        <f t="shared" ca="1" si="32"/>
        <v>0</v>
      </c>
      <c r="G68" s="63">
        <f t="shared" ca="1" si="32"/>
        <v>0</v>
      </c>
      <c r="H68" s="63">
        <f t="shared" ca="1" si="32"/>
        <v>0</v>
      </c>
      <c r="I68" s="63">
        <f t="shared" ca="1" si="32"/>
        <v>0</v>
      </c>
      <c r="J68" s="63">
        <f t="shared" ca="1" si="32"/>
        <v>0</v>
      </c>
      <c r="K68" s="63">
        <f t="shared" ca="1" si="32"/>
        <v>0</v>
      </c>
      <c r="L68" s="63">
        <f t="shared" ca="1" si="32"/>
        <v>0</v>
      </c>
      <c r="M68" s="63">
        <f t="shared" ca="1" si="32"/>
        <v>0</v>
      </c>
      <c r="N68" s="63">
        <f t="shared" ca="1" si="33"/>
        <v>0</v>
      </c>
      <c r="O68" s="63">
        <f t="shared" ca="1" si="33"/>
        <v>0</v>
      </c>
      <c r="P68" s="63">
        <f t="shared" ca="1" si="33"/>
        <v>11496.6</v>
      </c>
      <c r="Q68" s="63">
        <f t="shared" ca="1" si="33"/>
        <v>0</v>
      </c>
      <c r="R68" s="63">
        <f t="shared" ca="1" si="33"/>
        <v>11496.6</v>
      </c>
      <c r="S68" s="63">
        <f t="shared" ca="1" si="33"/>
        <v>0</v>
      </c>
      <c r="T68" s="63">
        <f t="shared" ca="1" si="33"/>
        <v>0</v>
      </c>
      <c r="U68" s="63">
        <f t="shared" ca="1" si="33"/>
        <v>0</v>
      </c>
      <c r="V68" s="63">
        <f t="shared" ca="1" si="33"/>
        <v>0</v>
      </c>
      <c r="W68" s="63">
        <f t="shared" ca="1" si="33"/>
        <v>0</v>
      </c>
      <c r="X68" s="63">
        <f t="shared" ca="1" si="33"/>
        <v>0</v>
      </c>
      <c r="Y68" s="63">
        <f t="shared" ca="1" si="33"/>
        <v>0</v>
      </c>
      <c r="Z68" s="63">
        <f t="shared" ca="1" si="37"/>
        <v>0</v>
      </c>
      <c r="AA68" s="63">
        <f t="shared" ca="1" si="34"/>
        <v>0</v>
      </c>
      <c r="AB68" s="63">
        <f t="shared" ca="1" si="34"/>
        <v>0</v>
      </c>
      <c r="AC68" s="63">
        <f t="shared" ca="1" si="34"/>
        <v>0</v>
      </c>
      <c r="AD68" s="73" t="str">
        <f t="shared" ca="1" si="35"/>
        <v>5</v>
      </c>
      <c r="AE68" s="63">
        <f t="shared" ca="1" si="35"/>
        <v>16431</v>
      </c>
      <c r="AF68" s="63">
        <f t="shared" ca="1" si="35"/>
        <v>0</v>
      </c>
      <c r="AG68" s="63">
        <f t="shared" ca="1" si="35"/>
        <v>0</v>
      </c>
      <c r="AH68" s="63">
        <f t="shared" ca="1" si="35"/>
        <v>0</v>
      </c>
      <c r="AI68" s="63">
        <f t="shared" ca="1" si="35"/>
        <v>0</v>
      </c>
      <c r="AJ68" s="63">
        <f t="shared" ca="1" si="35"/>
        <v>0</v>
      </c>
      <c r="AK68" s="63">
        <f t="shared" ca="1" si="35"/>
        <v>0</v>
      </c>
      <c r="AL68" s="63">
        <f t="shared" ca="1" si="35"/>
        <v>0</v>
      </c>
      <c r="AM68" s="63">
        <f t="shared" ca="1" si="35"/>
        <v>0</v>
      </c>
      <c r="AN68" s="63">
        <f t="shared" ca="1" si="38"/>
        <v>0</v>
      </c>
      <c r="AO68" s="63">
        <f t="shared" ca="1" si="36"/>
        <v>0</v>
      </c>
      <c r="AP68" s="63">
        <f t="shared" ca="1" si="36"/>
        <v>16431</v>
      </c>
      <c r="AQ68" s="63">
        <f t="shared" ca="1" si="36"/>
        <v>0</v>
      </c>
      <c r="AR68" s="63">
        <f t="shared" ca="1" si="36"/>
        <v>16431</v>
      </c>
      <c r="AS68" s="63">
        <f t="shared" ca="1" si="36"/>
        <v>0</v>
      </c>
      <c r="AT68" s="63">
        <f t="shared" ca="1" si="36"/>
        <v>0</v>
      </c>
      <c r="AU68" s="63">
        <f t="shared" ca="1" si="36"/>
        <v>0</v>
      </c>
      <c r="AV68" s="63">
        <f t="shared" ca="1" si="36"/>
        <v>0</v>
      </c>
      <c r="AW68" s="63">
        <f t="shared" ca="1" si="36"/>
        <v>0</v>
      </c>
      <c r="AX68" s="63">
        <f t="shared" ca="1" si="36"/>
        <v>0</v>
      </c>
      <c r="AY68" s="63">
        <f t="shared" ca="1" si="36"/>
        <v>0</v>
      </c>
      <c r="AZ68" s="63">
        <f t="shared" ca="1" si="36"/>
        <v>0</v>
      </c>
      <c r="BA68" s="63">
        <f t="shared" ca="1" si="36"/>
        <v>0</v>
      </c>
      <c r="BB68" s="63">
        <f t="shared" ca="1" si="36"/>
        <v>0</v>
      </c>
      <c r="BC68" s="63">
        <f t="shared" ca="1" si="36"/>
        <v>0</v>
      </c>
    </row>
    <row r="69" spans="1:55" x14ac:dyDescent="0.2">
      <c r="A69" s="15">
        <v>330</v>
      </c>
      <c r="B69" s="103" t="s">
        <v>116</v>
      </c>
      <c r="C69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69" s="73" t="str">
        <f t="shared" ca="1" si="32"/>
        <v>5</v>
      </c>
      <c r="E69" s="63">
        <f t="shared" ca="1" si="32"/>
        <v>2741.5</v>
      </c>
      <c r="F69" s="63">
        <f t="shared" ca="1" si="32"/>
        <v>0</v>
      </c>
      <c r="G69" s="63">
        <f t="shared" ca="1" si="32"/>
        <v>0</v>
      </c>
      <c r="H69" s="63">
        <f t="shared" ca="1" si="32"/>
        <v>0</v>
      </c>
      <c r="I69" s="63">
        <f t="shared" ca="1" si="32"/>
        <v>0</v>
      </c>
      <c r="J69" s="63">
        <f t="shared" ca="1" si="32"/>
        <v>0</v>
      </c>
      <c r="K69" s="63">
        <f t="shared" ca="1" si="32"/>
        <v>0</v>
      </c>
      <c r="L69" s="63">
        <f t="shared" ca="1" si="32"/>
        <v>0</v>
      </c>
      <c r="M69" s="63">
        <f t="shared" ca="1" si="32"/>
        <v>0</v>
      </c>
      <c r="N69" s="63">
        <f t="shared" ca="1" si="33"/>
        <v>0</v>
      </c>
      <c r="O69" s="63">
        <f t="shared" ca="1" si="33"/>
        <v>0</v>
      </c>
      <c r="P69" s="63">
        <f t="shared" ca="1" si="33"/>
        <v>2741.5</v>
      </c>
      <c r="Q69" s="63">
        <f t="shared" ca="1" si="33"/>
        <v>0</v>
      </c>
      <c r="R69" s="63">
        <f t="shared" ca="1" si="33"/>
        <v>2741.5</v>
      </c>
      <c r="S69" s="63">
        <f t="shared" ca="1" si="33"/>
        <v>0</v>
      </c>
      <c r="T69" s="63">
        <f t="shared" ca="1" si="33"/>
        <v>0</v>
      </c>
      <c r="U69" s="63">
        <f t="shared" ca="1" si="33"/>
        <v>0</v>
      </c>
      <c r="V69" s="63">
        <f t="shared" ca="1" si="33"/>
        <v>0</v>
      </c>
      <c r="W69" s="63">
        <f t="shared" ca="1" si="33"/>
        <v>0</v>
      </c>
      <c r="X69" s="63">
        <f t="shared" ca="1" si="33"/>
        <v>0</v>
      </c>
      <c r="Y69" s="63">
        <f t="shared" ca="1" si="33"/>
        <v>0</v>
      </c>
      <c r="Z69" s="63">
        <f t="shared" ca="1" si="37"/>
        <v>0</v>
      </c>
      <c r="AA69" s="63">
        <f t="shared" ca="1" si="34"/>
        <v>0</v>
      </c>
      <c r="AB69" s="63">
        <f t="shared" ca="1" si="34"/>
        <v>0</v>
      </c>
      <c r="AC69" s="63">
        <f t="shared" ca="1" si="34"/>
        <v>0</v>
      </c>
      <c r="AD69" s="73" t="str">
        <f t="shared" ca="1" si="35"/>
        <v>5</v>
      </c>
      <c r="AE69" s="63">
        <f t="shared" ca="1" si="35"/>
        <v>3325</v>
      </c>
      <c r="AF69" s="63">
        <f t="shared" ca="1" si="35"/>
        <v>0</v>
      </c>
      <c r="AG69" s="63">
        <f t="shared" ca="1" si="35"/>
        <v>0</v>
      </c>
      <c r="AH69" s="63">
        <f t="shared" ca="1" si="35"/>
        <v>0</v>
      </c>
      <c r="AI69" s="63">
        <f t="shared" ca="1" si="35"/>
        <v>0</v>
      </c>
      <c r="AJ69" s="63">
        <f t="shared" ca="1" si="35"/>
        <v>0</v>
      </c>
      <c r="AK69" s="63">
        <f t="shared" ca="1" si="35"/>
        <v>0</v>
      </c>
      <c r="AL69" s="63">
        <f t="shared" ca="1" si="35"/>
        <v>0</v>
      </c>
      <c r="AM69" s="63">
        <f t="shared" ca="1" si="35"/>
        <v>0</v>
      </c>
      <c r="AN69" s="63">
        <f t="shared" ca="1" si="38"/>
        <v>0</v>
      </c>
      <c r="AO69" s="63">
        <f t="shared" ca="1" si="36"/>
        <v>0</v>
      </c>
      <c r="AP69" s="63">
        <f t="shared" ca="1" si="36"/>
        <v>3325</v>
      </c>
      <c r="AQ69" s="63">
        <f t="shared" ca="1" si="36"/>
        <v>0</v>
      </c>
      <c r="AR69" s="63">
        <f t="shared" ca="1" si="36"/>
        <v>3325</v>
      </c>
      <c r="AS69" s="63">
        <f t="shared" ca="1" si="36"/>
        <v>0</v>
      </c>
      <c r="AT69" s="63">
        <f t="shared" ca="1" si="36"/>
        <v>0</v>
      </c>
      <c r="AU69" s="63">
        <f t="shared" ca="1" si="36"/>
        <v>0</v>
      </c>
      <c r="AV69" s="63">
        <f t="shared" ca="1" si="36"/>
        <v>0</v>
      </c>
      <c r="AW69" s="63">
        <f t="shared" ca="1" si="36"/>
        <v>0</v>
      </c>
      <c r="AX69" s="63">
        <f t="shared" ca="1" si="36"/>
        <v>0</v>
      </c>
      <c r="AY69" s="63">
        <f t="shared" ca="1" si="36"/>
        <v>0</v>
      </c>
      <c r="AZ69" s="63">
        <f t="shared" ca="1" si="36"/>
        <v>0</v>
      </c>
      <c r="BA69" s="63">
        <f t="shared" ca="1" si="36"/>
        <v>0</v>
      </c>
      <c r="BB69" s="63">
        <f t="shared" ca="1" si="36"/>
        <v>0</v>
      </c>
      <c r="BC69" s="63">
        <f t="shared" ca="1" si="36"/>
        <v>0</v>
      </c>
    </row>
    <row r="70" spans="1:55" x14ac:dyDescent="0.2">
      <c r="A70" s="15">
        <v>331</v>
      </c>
      <c r="B70" s="103" t="s">
        <v>117</v>
      </c>
      <c r="C70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0" s="73" t="str">
        <f t="shared" ca="1" si="32"/>
        <v>5</v>
      </c>
      <c r="E70" s="63">
        <f t="shared" ca="1" si="32"/>
        <v>11839.3</v>
      </c>
      <c r="F70" s="63">
        <f t="shared" ca="1" si="32"/>
        <v>0</v>
      </c>
      <c r="G70" s="63">
        <f t="shared" ca="1" si="32"/>
        <v>0</v>
      </c>
      <c r="H70" s="63">
        <f t="shared" ca="1" si="32"/>
        <v>0</v>
      </c>
      <c r="I70" s="63">
        <f t="shared" ca="1" si="32"/>
        <v>0</v>
      </c>
      <c r="J70" s="63">
        <f t="shared" ca="1" si="32"/>
        <v>0</v>
      </c>
      <c r="K70" s="63">
        <f t="shared" ca="1" si="32"/>
        <v>0</v>
      </c>
      <c r="L70" s="63">
        <f t="shared" ca="1" si="32"/>
        <v>0</v>
      </c>
      <c r="M70" s="63">
        <f t="shared" ca="1" si="32"/>
        <v>0</v>
      </c>
      <c r="N70" s="63">
        <f t="shared" ca="1" si="33"/>
        <v>0</v>
      </c>
      <c r="O70" s="63">
        <f t="shared" ca="1" si="33"/>
        <v>0</v>
      </c>
      <c r="P70" s="63">
        <f t="shared" ca="1" si="33"/>
        <v>11839.3</v>
      </c>
      <c r="Q70" s="63">
        <f t="shared" ca="1" si="33"/>
        <v>0</v>
      </c>
      <c r="R70" s="63">
        <f t="shared" ca="1" si="33"/>
        <v>11839.3</v>
      </c>
      <c r="S70" s="63">
        <f t="shared" ca="1" si="33"/>
        <v>0</v>
      </c>
      <c r="T70" s="63">
        <f t="shared" ca="1" si="33"/>
        <v>0</v>
      </c>
      <c r="U70" s="63">
        <f t="shared" ca="1" si="33"/>
        <v>0</v>
      </c>
      <c r="V70" s="63">
        <f t="shared" ca="1" si="33"/>
        <v>0</v>
      </c>
      <c r="W70" s="63">
        <f t="shared" ca="1" si="33"/>
        <v>0</v>
      </c>
      <c r="X70" s="63">
        <f t="shared" ca="1" si="33"/>
        <v>0</v>
      </c>
      <c r="Y70" s="63">
        <f t="shared" ca="1" si="33"/>
        <v>0</v>
      </c>
      <c r="Z70" s="63">
        <f t="shared" ca="1" si="37"/>
        <v>0</v>
      </c>
      <c r="AA70" s="63">
        <f t="shared" ca="1" si="34"/>
        <v>0</v>
      </c>
      <c r="AB70" s="63">
        <f t="shared" ca="1" si="34"/>
        <v>0</v>
      </c>
      <c r="AC70" s="63">
        <f t="shared" ca="1" si="34"/>
        <v>0</v>
      </c>
      <c r="AD70" s="73" t="str">
        <f t="shared" ca="1" si="35"/>
        <v>5</v>
      </c>
      <c r="AE70" s="63">
        <f t="shared" ca="1" si="35"/>
        <v>14053.600000000002</v>
      </c>
      <c r="AF70" s="63">
        <f t="shared" ca="1" si="35"/>
        <v>0</v>
      </c>
      <c r="AG70" s="63">
        <f t="shared" ca="1" si="35"/>
        <v>0</v>
      </c>
      <c r="AH70" s="63">
        <f t="shared" ca="1" si="35"/>
        <v>0</v>
      </c>
      <c r="AI70" s="63">
        <f t="shared" ca="1" si="35"/>
        <v>0</v>
      </c>
      <c r="AJ70" s="63">
        <f t="shared" ca="1" si="35"/>
        <v>0</v>
      </c>
      <c r="AK70" s="63">
        <f t="shared" ca="1" si="35"/>
        <v>0</v>
      </c>
      <c r="AL70" s="63">
        <f t="shared" ca="1" si="35"/>
        <v>0</v>
      </c>
      <c r="AM70" s="63">
        <f t="shared" ca="1" si="35"/>
        <v>0</v>
      </c>
      <c r="AN70" s="63">
        <f t="shared" ca="1" si="38"/>
        <v>0</v>
      </c>
      <c r="AO70" s="63">
        <f t="shared" ca="1" si="36"/>
        <v>0</v>
      </c>
      <c r="AP70" s="63">
        <f t="shared" ca="1" si="36"/>
        <v>14053.600000000002</v>
      </c>
      <c r="AQ70" s="63">
        <f t="shared" ca="1" si="36"/>
        <v>0</v>
      </c>
      <c r="AR70" s="63">
        <f t="shared" ca="1" si="36"/>
        <v>14053.600000000002</v>
      </c>
      <c r="AS70" s="63">
        <f t="shared" ca="1" si="36"/>
        <v>0</v>
      </c>
      <c r="AT70" s="63">
        <f t="shared" ca="1" si="36"/>
        <v>0</v>
      </c>
      <c r="AU70" s="63">
        <f t="shared" ca="1" si="36"/>
        <v>0</v>
      </c>
      <c r="AV70" s="63">
        <f t="shared" ca="1" si="36"/>
        <v>0</v>
      </c>
      <c r="AW70" s="63">
        <f t="shared" ca="1" si="36"/>
        <v>0</v>
      </c>
      <c r="AX70" s="63">
        <f t="shared" ca="1" si="36"/>
        <v>0</v>
      </c>
      <c r="AY70" s="63">
        <f t="shared" ca="1" si="36"/>
        <v>0</v>
      </c>
      <c r="AZ70" s="63">
        <f t="shared" ca="1" si="36"/>
        <v>0</v>
      </c>
      <c r="BA70" s="63">
        <f t="shared" ca="1" si="36"/>
        <v>0</v>
      </c>
      <c r="BB70" s="63">
        <f t="shared" ca="1" si="36"/>
        <v>0</v>
      </c>
      <c r="BC70" s="63">
        <f t="shared" ca="1" si="36"/>
        <v>0</v>
      </c>
    </row>
    <row r="71" spans="1:55" x14ac:dyDescent="0.2">
      <c r="A71" s="15">
        <v>333</v>
      </c>
      <c r="B71" s="103" t="s">
        <v>118</v>
      </c>
      <c r="C71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1" s="73" t="str">
        <f t="shared" ca="1" si="32"/>
        <v>5</v>
      </c>
      <c r="E71" s="63">
        <f t="shared" ca="1" si="32"/>
        <v>237.5</v>
      </c>
      <c r="F71" s="63">
        <f t="shared" ca="1" si="32"/>
        <v>0</v>
      </c>
      <c r="G71" s="63">
        <f t="shared" ca="1" si="32"/>
        <v>0</v>
      </c>
      <c r="H71" s="63">
        <f t="shared" ca="1" si="32"/>
        <v>0</v>
      </c>
      <c r="I71" s="63">
        <f t="shared" ca="1" si="32"/>
        <v>0</v>
      </c>
      <c r="J71" s="63">
        <f t="shared" ca="1" si="32"/>
        <v>109</v>
      </c>
      <c r="K71" s="63">
        <f t="shared" ca="1" si="32"/>
        <v>0</v>
      </c>
      <c r="L71" s="63">
        <f t="shared" ca="1" si="32"/>
        <v>109</v>
      </c>
      <c r="M71" s="63">
        <f t="shared" ca="1" si="32"/>
        <v>0</v>
      </c>
      <c r="N71" s="63">
        <f t="shared" ca="1" si="33"/>
        <v>0</v>
      </c>
      <c r="O71" s="63">
        <f t="shared" ca="1" si="33"/>
        <v>0</v>
      </c>
      <c r="P71" s="63">
        <f t="shared" ca="1" si="33"/>
        <v>128.5</v>
      </c>
      <c r="Q71" s="63">
        <f t="shared" ca="1" si="33"/>
        <v>0</v>
      </c>
      <c r="R71" s="63">
        <f t="shared" ca="1" si="33"/>
        <v>128.5</v>
      </c>
      <c r="S71" s="63">
        <f t="shared" ca="1" si="33"/>
        <v>0</v>
      </c>
      <c r="T71" s="63">
        <f t="shared" ca="1" si="33"/>
        <v>0</v>
      </c>
      <c r="U71" s="63">
        <f t="shared" ca="1" si="33"/>
        <v>0</v>
      </c>
      <c r="V71" s="63">
        <f t="shared" ca="1" si="33"/>
        <v>0</v>
      </c>
      <c r="W71" s="63">
        <f t="shared" ca="1" si="33"/>
        <v>0</v>
      </c>
      <c r="X71" s="63">
        <f t="shared" ca="1" si="33"/>
        <v>0</v>
      </c>
      <c r="Y71" s="63">
        <f t="shared" ca="1" si="33"/>
        <v>0</v>
      </c>
      <c r="Z71" s="63">
        <f t="shared" ca="1" si="37"/>
        <v>0</v>
      </c>
      <c r="AA71" s="63">
        <f t="shared" ca="1" si="34"/>
        <v>0</v>
      </c>
      <c r="AB71" s="63">
        <f t="shared" ca="1" si="34"/>
        <v>0</v>
      </c>
      <c r="AC71" s="63">
        <f t="shared" ca="1" si="34"/>
        <v>0</v>
      </c>
      <c r="AD71" s="73" t="str">
        <f t="shared" ca="1" si="35"/>
        <v>5</v>
      </c>
      <c r="AE71" s="63">
        <f t="shared" ca="1" si="35"/>
        <v>271.89999999999998</v>
      </c>
      <c r="AF71" s="63">
        <f t="shared" ca="1" si="35"/>
        <v>0</v>
      </c>
      <c r="AG71" s="63">
        <f t="shared" ca="1" si="35"/>
        <v>0</v>
      </c>
      <c r="AH71" s="63">
        <f t="shared" ca="1" si="35"/>
        <v>0</v>
      </c>
      <c r="AI71" s="63">
        <f t="shared" ca="1" si="35"/>
        <v>0</v>
      </c>
      <c r="AJ71" s="63">
        <f t="shared" ca="1" si="35"/>
        <v>125</v>
      </c>
      <c r="AK71" s="63">
        <f t="shared" ca="1" si="35"/>
        <v>0</v>
      </c>
      <c r="AL71" s="63">
        <f t="shared" ca="1" si="35"/>
        <v>125</v>
      </c>
      <c r="AM71" s="63">
        <f t="shared" ca="1" si="35"/>
        <v>0</v>
      </c>
      <c r="AN71" s="63">
        <f t="shared" ca="1" si="38"/>
        <v>0</v>
      </c>
      <c r="AO71" s="63">
        <f t="shared" ca="1" si="36"/>
        <v>0</v>
      </c>
      <c r="AP71" s="63">
        <f t="shared" ca="1" si="36"/>
        <v>146.89999999999998</v>
      </c>
      <c r="AQ71" s="63">
        <f t="shared" ca="1" si="36"/>
        <v>0</v>
      </c>
      <c r="AR71" s="63">
        <f t="shared" ca="1" si="36"/>
        <v>146.89999999999998</v>
      </c>
      <c r="AS71" s="63">
        <f t="shared" ca="1" si="36"/>
        <v>0</v>
      </c>
      <c r="AT71" s="63">
        <f t="shared" ca="1" si="36"/>
        <v>0</v>
      </c>
      <c r="AU71" s="63">
        <f t="shared" ca="1" si="36"/>
        <v>0</v>
      </c>
      <c r="AV71" s="63">
        <f t="shared" ca="1" si="36"/>
        <v>0</v>
      </c>
      <c r="AW71" s="63">
        <f t="shared" ca="1" si="36"/>
        <v>0</v>
      </c>
      <c r="AX71" s="63">
        <f t="shared" ca="1" si="36"/>
        <v>0</v>
      </c>
      <c r="AY71" s="63">
        <f t="shared" ca="1" si="36"/>
        <v>0</v>
      </c>
      <c r="AZ71" s="63">
        <f t="shared" ca="1" si="36"/>
        <v>0</v>
      </c>
      <c r="BA71" s="63">
        <f t="shared" ca="1" si="36"/>
        <v>0</v>
      </c>
      <c r="BB71" s="63">
        <f t="shared" ca="1" si="36"/>
        <v>0</v>
      </c>
      <c r="BC71" s="63">
        <f t="shared" ca="1" si="36"/>
        <v>0</v>
      </c>
    </row>
    <row r="72" spans="1:55" x14ac:dyDescent="0.2">
      <c r="A72" s="15">
        <v>336</v>
      </c>
      <c r="B72" s="103" t="s">
        <v>119</v>
      </c>
      <c r="C72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2" s="73" t="str">
        <f t="shared" ca="1" si="32"/>
        <v>5</v>
      </c>
      <c r="E72" s="63">
        <f t="shared" ca="1" si="32"/>
        <v>4.4000000000000004</v>
      </c>
      <c r="F72" s="63">
        <f t="shared" ca="1" si="32"/>
        <v>0</v>
      </c>
      <c r="G72" s="63">
        <f t="shared" ca="1" si="32"/>
        <v>0</v>
      </c>
      <c r="H72" s="63">
        <f t="shared" ca="1" si="32"/>
        <v>0</v>
      </c>
      <c r="I72" s="63">
        <f t="shared" ca="1" si="32"/>
        <v>0</v>
      </c>
      <c r="J72" s="63">
        <f t="shared" ca="1" si="32"/>
        <v>0</v>
      </c>
      <c r="K72" s="63">
        <f t="shared" ca="1" si="32"/>
        <v>0</v>
      </c>
      <c r="L72" s="63">
        <f t="shared" ca="1" si="32"/>
        <v>0</v>
      </c>
      <c r="M72" s="63">
        <f t="shared" ca="1" si="32"/>
        <v>0</v>
      </c>
      <c r="N72" s="63">
        <f t="shared" ca="1" si="33"/>
        <v>0</v>
      </c>
      <c r="O72" s="63">
        <f t="shared" ca="1" si="33"/>
        <v>0</v>
      </c>
      <c r="P72" s="63">
        <f t="shared" ca="1" si="33"/>
        <v>4.4000000000000004</v>
      </c>
      <c r="Q72" s="63">
        <f t="shared" ca="1" si="33"/>
        <v>0</v>
      </c>
      <c r="R72" s="63">
        <f t="shared" ca="1" si="33"/>
        <v>4.4000000000000004</v>
      </c>
      <c r="S72" s="63">
        <f t="shared" ca="1" si="33"/>
        <v>0</v>
      </c>
      <c r="T72" s="63">
        <f t="shared" ca="1" si="33"/>
        <v>0</v>
      </c>
      <c r="U72" s="63">
        <f t="shared" ca="1" si="33"/>
        <v>0</v>
      </c>
      <c r="V72" s="63">
        <f t="shared" ca="1" si="33"/>
        <v>0</v>
      </c>
      <c r="W72" s="63">
        <f t="shared" ca="1" si="33"/>
        <v>0</v>
      </c>
      <c r="X72" s="63">
        <f t="shared" ca="1" si="33"/>
        <v>0</v>
      </c>
      <c r="Y72" s="63">
        <f t="shared" ca="1" si="33"/>
        <v>0</v>
      </c>
      <c r="Z72" s="63">
        <f t="shared" ca="1" si="37"/>
        <v>0</v>
      </c>
      <c r="AA72" s="63">
        <f t="shared" ca="1" si="34"/>
        <v>0</v>
      </c>
      <c r="AB72" s="63">
        <f t="shared" ca="1" si="34"/>
        <v>0</v>
      </c>
      <c r="AC72" s="63">
        <f t="shared" ca="1" si="34"/>
        <v>0</v>
      </c>
      <c r="AD72" s="73" t="str">
        <f t="shared" ca="1" si="35"/>
        <v>5</v>
      </c>
      <c r="AE72" s="63">
        <f t="shared" ca="1" si="35"/>
        <v>4.9000000000000004</v>
      </c>
      <c r="AF72" s="63">
        <f t="shared" ca="1" si="35"/>
        <v>0</v>
      </c>
      <c r="AG72" s="63">
        <f t="shared" ca="1" si="35"/>
        <v>0</v>
      </c>
      <c r="AH72" s="63">
        <f t="shared" ca="1" si="35"/>
        <v>0</v>
      </c>
      <c r="AI72" s="63">
        <f t="shared" ca="1" si="35"/>
        <v>0</v>
      </c>
      <c r="AJ72" s="63">
        <f t="shared" ca="1" si="35"/>
        <v>0</v>
      </c>
      <c r="AK72" s="63">
        <f t="shared" ca="1" si="35"/>
        <v>0</v>
      </c>
      <c r="AL72" s="63">
        <f t="shared" ca="1" si="35"/>
        <v>0</v>
      </c>
      <c r="AM72" s="63">
        <f t="shared" ca="1" si="35"/>
        <v>0</v>
      </c>
      <c r="AN72" s="63">
        <f t="shared" ca="1" si="38"/>
        <v>0</v>
      </c>
      <c r="AO72" s="63">
        <f t="shared" ca="1" si="36"/>
        <v>0</v>
      </c>
      <c r="AP72" s="63">
        <f t="shared" ca="1" si="36"/>
        <v>4.9000000000000004</v>
      </c>
      <c r="AQ72" s="63">
        <f t="shared" ca="1" si="36"/>
        <v>0</v>
      </c>
      <c r="AR72" s="63">
        <f t="shared" ca="1" si="36"/>
        <v>4.9000000000000004</v>
      </c>
      <c r="AS72" s="63">
        <f t="shared" ca="1" si="36"/>
        <v>0</v>
      </c>
      <c r="AT72" s="63">
        <f t="shared" ca="1" si="36"/>
        <v>0</v>
      </c>
      <c r="AU72" s="63">
        <f t="shared" ca="1" si="36"/>
        <v>0</v>
      </c>
      <c r="AV72" s="63">
        <f t="shared" ca="1" si="36"/>
        <v>0</v>
      </c>
      <c r="AW72" s="63">
        <f t="shared" ca="1" si="36"/>
        <v>0</v>
      </c>
      <c r="AX72" s="63">
        <f t="shared" ca="1" si="36"/>
        <v>0</v>
      </c>
      <c r="AY72" s="63">
        <f t="shared" ca="1" si="36"/>
        <v>0</v>
      </c>
      <c r="AZ72" s="63">
        <f t="shared" ca="1" si="36"/>
        <v>0</v>
      </c>
      <c r="BA72" s="63">
        <f t="shared" ca="1" si="36"/>
        <v>0</v>
      </c>
      <c r="BB72" s="63">
        <f t="shared" ca="1" si="36"/>
        <v>0</v>
      </c>
      <c r="BC72" s="63">
        <f t="shared" ca="1" si="36"/>
        <v>0</v>
      </c>
    </row>
    <row r="73" spans="1:55" x14ac:dyDescent="0.2">
      <c r="A73" s="15">
        <v>338</v>
      </c>
      <c r="B73" s="103" t="s">
        <v>120</v>
      </c>
      <c r="C73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3" s="73" t="str">
        <f t="shared" ref="D73:M81" ca="1" si="40">INDIRECT($B73&amp;"!M"&amp;D$1+1)</f>
        <v>5</v>
      </c>
      <c r="E73" s="63">
        <f t="shared" ca="1" si="40"/>
        <v>5448</v>
      </c>
      <c r="F73" s="63">
        <f t="shared" ca="1" si="40"/>
        <v>0</v>
      </c>
      <c r="G73" s="63">
        <f t="shared" ca="1" si="40"/>
        <v>0</v>
      </c>
      <c r="H73" s="63">
        <f t="shared" ca="1" si="40"/>
        <v>0</v>
      </c>
      <c r="I73" s="63">
        <f t="shared" ca="1" si="40"/>
        <v>0</v>
      </c>
      <c r="J73" s="63">
        <f t="shared" ca="1" si="40"/>
        <v>0</v>
      </c>
      <c r="K73" s="63">
        <f t="shared" ca="1" si="40"/>
        <v>0</v>
      </c>
      <c r="L73" s="63">
        <f t="shared" ca="1" si="40"/>
        <v>0</v>
      </c>
      <c r="M73" s="63">
        <f t="shared" ca="1" si="40"/>
        <v>0</v>
      </c>
      <c r="N73" s="63">
        <f t="shared" ref="N73:Y81" ca="1" si="41">INDIRECT($B73&amp;"!M"&amp;N$1+1)</f>
        <v>0</v>
      </c>
      <c r="O73" s="63">
        <f t="shared" ca="1" si="41"/>
        <v>0</v>
      </c>
      <c r="P73" s="63">
        <f t="shared" ca="1" si="41"/>
        <v>5448</v>
      </c>
      <c r="Q73" s="63">
        <f t="shared" ca="1" si="41"/>
        <v>0</v>
      </c>
      <c r="R73" s="63">
        <f t="shared" ca="1" si="41"/>
        <v>5448</v>
      </c>
      <c r="S73" s="63">
        <f t="shared" ca="1" si="41"/>
        <v>0</v>
      </c>
      <c r="T73" s="63">
        <f t="shared" ca="1" si="41"/>
        <v>0</v>
      </c>
      <c r="U73" s="63">
        <f t="shared" ca="1" si="41"/>
        <v>0</v>
      </c>
      <c r="V73" s="63">
        <f t="shared" ca="1" si="41"/>
        <v>0</v>
      </c>
      <c r="W73" s="63">
        <f t="shared" ca="1" si="41"/>
        <v>0</v>
      </c>
      <c r="X73" s="63">
        <f t="shared" ca="1" si="41"/>
        <v>0</v>
      </c>
      <c r="Y73" s="63">
        <f t="shared" ca="1" si="41"/>
        <v>0</v>
      </c>
      <c r="Z73" s="63">
        <f t="shared" ca="1" si="37"/>
        <v>0</v>
      </c>
      <c r="AA73" s="63">
        <f t="shared" ca="1" si="34"/>
        <v>0</v>
      </c>
      <c r="AB73" s="63">
        <f t="shared" ca="1" si="34"/>
        <v>0</v>
      </c>
      <c r="AC73" s="63">
        <f t="shared" ca="1" si="34"/>
        <v>0</v>
      </c>
      <c r="AD73" s="73" t="str">
        <f t="shared" ref="AD73:AM81" ca="1" si="42">INDIRECT($B73&amp;"!T"&amp;AD$1+1)</f>
        <v>5</v>
      </c>
      <c r="AE73" s="63">
        <f t="shared" ca="1" si="42"/>
        <v>8146.4</v>
      </c>
      <c r="AF73" s="63">
        <f t="shared" ca="1" si="42"/>
        <v>0</v>
      </c>
      <c r="AG73" s="63">
        <f t="shared" ca="1" si="42"/>
        <v>0</v>
      </c>
      <c r="AH73" s="63">
        <f t="shared" ca="1" si="42"/>
        <v>0</v>
      </c>
      <c r="AI73" s="63">
        <f t="shared" ca="1" si="42"/>
        <v>0</v>
      </c>
      <c r="AJ73" s="63">
        <f t="shared" ca="1" si="42"/>
        <v>0</v>
      </c>
      <c r="AK73" s="63">
        <f t="shared" ca="1" si="42"/>
        <v>0</v>
      </c>
      <c r="AL73" s="63">
        <f t="shared" ca="1" si="42"/>
        <v>0</v>
      </c>
      <c r="AM73" s="63">
        <f t="shared" ca="1" si="42"/>
        <v>0</v>
      </c>
      <c r="AN73" s="63">
        <f t="shared" ca="1" si="38"/>
        <v>0</v>
      </c>
      <c r="AO73" s="63">
        <f t="shared" ref="AO73:BC81" ca="1" si="43">INDIRECT($B73&amp;"!T"&amp;AO$1+1)</f>
        <v>0</v>
      </c>
      <c r="AP73" s="63">
        <f t="shared" ca="1" si="43"/>
        <v>8146.4</v>
      </c>
      <c r="AQ73" s="63">
        <f t="shared" ca="1" si="43"/>
        <v>0</v>
      </c>
      <c r="AR73" s="63">
        <f t="shared" ca="1" si="43"/>
        <v>8146.4</v>
      </c>
      <c r="AS73" s="63">
        <f t="shared" ca="1" si="43"/>
        <v>0</v>
      </c>
      <c r="AT73" s="63">
        <f t="shared" ca="1" si="43"/>
        <v>0</v>
      </c>
      <c r="AU73" s="63">
        <f t="shared" ca="1" si="43"/>
        <v>0</v>
      </c>
      <c r="AV73" s="63">
        <f t="shared" ca="1" si="43"/>
        <v>0</v>
      </c>
      <c r="AW73" s="63">
        <f t="shared" ca="1" si="43"/>
        <v>0</v>
      </c>
      <c r="AX73" s="63">
        <f t="shared" ca="1" si="43"/>
        <v>0</v>
      </c>
      <c r="AY73" s="63">
        <f t="shared" ca="1" si="43"/>
        <v>0</v>
      </c>
      <c r="AZ73" s="63">
        <f t="shared" ca="1" si="43"/>
        <v>0</v>
      </c>
      <c r="BA73" s="63">
        <f t="shared" ca="1" si="43"/>
        <v>0</v>
      </c>
      <c r="BB73" s="63">
        <f t="shared" ca="1" si="43"/>
        <v>0</v>
      </c>
      <c r="BC73" s="63">
        <f t="shared" ca="1" si="43"/>
        <v>0</v>
      </c>
    </row>
    <row r="74" spans="1:55" x14ac:dyDescent="0.2">
      <c r="A74" s="15">
        <v>341</v>
      </c>
      <c r="B74" s="103" t="s">
        <v>121</v>
      </c>
      <c r="C74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4" s="73" t="str">
        <f t="shared" ca="1" si="40"/>
        <v>5</v>
      </c>
      <c r="E74" s="63">
        <f t="shared" ca="1" si="40"/>
        <v>9369.2000000000007</v>
      </c>
      <c r="F74" s="63">
        <f t="shared" ca="1" si="40"/>
        <v>0</v>
      </c>
      <c r="G74" s="63">
        <f t="shared" ca="1" si="40"/>
        <v>0</v>
      </c>
      <c r="H74" s="63">
        <f t="shared" ca="1" si="40"/>
        <v>0</v>
      </c>
      <c r="I74" s="63">
        <f t="shared" ca="1" si="40"/>
        <v>0</v>
      </c>
      <c r="J74" s="63">
        <f t="shared" ca="1" si="40"/>
        <v>0</v>
      </c>
      <c r="K74" s="63">
        <f t="shared" ca="1" si="40"/>
        <v>0</v>
      </c>
      <c r="L74" s="63">
        <f t="shared" ca="1" si="40"/>
        <v>0</v>
      </c>
      <c r="M74" s="63">
        <f t="shared" ca="1" si="40"/>
        <v>0</v>
      </c>
      <c r="N74" s="63">
        <f t="shared" ca="1" si="41"/>
        <v>0</v>
      </c>
      <c r="O74" s="63">
        <f t="shared" ca="1" si="41"/>
        <v>0</v>
      </c>
      <c r="P74" s="63">
        <f t="shared" ca="1" si="41"/>
        <v>9369.2000000000007</v>
      </c>
      <c r="Q74" s="63">
        <f t="shared" ca="1" si="41"/>
        <v>0</v>
      </c>
      <c r="R74" s="63">
        <f t="shared" ca="1" si="41"/>
        <v>9369.2000000000007</v>
      </c>
      <c r="S74" s="63">
        <f t="shared" ca="1" si="41"/>
        <v>0</v>
      </c>
      <c r="T74" s="63">
        <f t="shared" ca="1" si="41"/>
        <v>0</v>
      </c>
      <c r="U74" s="63">
        <f t="shared" ca="1" si="41"/>
        <v>0</v>
      </c>
      <c r="V74" s="63">
        <f t="shared" ca="1" si="41"/>
        <v>0</v>
      </c>
      <c r="W74" s="63">
        <f t="shared" ca="1" si="41"/>
        <v>0</v>
      </c>
      <c r="X74" s="63">
        <f t="shared" ca="1" si="41"/>
        <v>0</v>
      </c>
      <c r="Y74" s="63">
        <f t="shared" ca="1" si="41"/>
        <v>0</v>
      </c>
      <c r="Z74" s="63">
        <f t="shared" ca="1" si="37"/>
        <v>0</v>
      </c>
      <c r="AA74" s="63">
        <f t="shared" ca="1" si="34"/>
        <v>0</v>
      </c>
      <c r="AB74" s="63">
        <f t="shared" ca="1" si="34"/>
        <v>0</v>
      </c>
      <c r="AC74" s="63">
        <f t="shared" ca="1" si="34"/>
        <v>0</v>
      </c>
      <c r="AD74" s="73" t="str">
        <f t="shared" ca="1" si="42"/>
        <v>5</v>
      </c>
      <c r="AE74" s="63">
        <f t="shared" ca="1" si="42"/>
        <v>11885.3</v>
      </c>
      <c r="AF74" s="63">
        <f t="shared" ca="1" si="42"/>
        <v>0</v>
      </c>
      <c r="AG74" s="63">
        <f t="shared" ca="1" si="42"/>
        <v>0</v>
      </c>
      <c r="AH74" s="63">
        <f t="shared" ca="1" si="42"/>
        <v>0</v>
      </c>
      <c r="AI74" s="63">
        <f t="shared" ca="1" si="42"/>
        <v>0</v>
      </c>
      <c r="AJ74" s="63">
        <f t="shared" ca="1" si="42"/>
        <v>0</v>
      </c>
      <c r="AK74" s="63">
        <f t="shared" ca="1" si="42"/>
        <v>0</v>
      </c>
      <c r="AL74" s="63">
        <f t="shared" ca="1" si="42"/>
        <v>0</v>
      </c>
      <c r="AM74" s="63">
        <f t="shared" ca="1" si="42"/>
        <v>0</v>
      </c>
      <c r="AN74" s="63">
        <f t="shared" ca="1" si="38"/>
        <v>0</v>
      </c>
      <c r="AO74" s="63">
        <f t="shared" ca="1" si="43"/>
        <v>0</v>
      </c>
      <c r="AP74" s="63">
        <f t="shared" ca="1" si="43"/>
        <v>11885.3</v>
      </c>
      <c r="AQ74" s="63">
        <f t="shared" ca="1" si="43"/>
        <v>0</v>
      </c>
      <c r="AR74" s="63">
        <f t="shared" ca="1" si="43"/>
        <v>11885.3</v>
      </c>
      <c r="AS74" s="63">
        <f t="shared" ca="1" si="43"/>
        <v>0</v>
      </c>
      <c r="AT74" s="63">
        <f t="shared" ca="1" si="43"/>
        <v>0</v>
      </c>
      <c r="AU74" s="63">
        <f t="shared" ca="1" si="43"/>
        <v>0</v>
      </c>
      <c r="AV74" s="63">
        <f t="shared" ca="1" si="43"/>
        <v>0</v>
      </c>
      <c r="AW74" s="63">
        <f t="shared" ca="1" si="43"/>
        <v>0</v>
      </c>
      <c r="AX74" s="63">
        <f t="shared" ca="1" si="43"/>
        <v>0</v>
      </c>
      <c r="AY74" s="63">
        <f t="shared" ca="1" si="43"/>
        <v>0</v>
      </c>
      <c r="AZ74" s="63">
        <f t="shared" ca="1" si="43"/>
        <v>0</v>
      </c>
      <c r="BA74" s="63">
        <f t="shared" ca="1" si="43"/>
        <v>0</v>
      </c>
      <c r="BB74" s="63">
        <f t="shared" ca="1" si="43"/>
        <v>0</v>
      </c>
      <c r="BC74" s="63">
        <f t="shared" ca="1" si="43"/>
        <v>0</v>
      </c>
    </row>
    <row r="75" spans="1:55" x14ac:dyDescent="0.2">
      <c r="A75" s="15">
        <v>342</v>
      </c>
      <c r="B75" s="103" t="s">
        <v>122</v>
      </c>
      <c r="C75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5" s="73" t="str">
        <f t="shared" ca="1" si="40"/>
        <v>5</v>
      </c>
      <c r="E75" s="63">
        <f t="shared" ca="1" si="40"/>
        <v>2560.2000000000003</v>
      </c>
      <c r="F75" s="63">
        <f t="shared" ca="1" si="40"/>
        <v>0</v>
      </c>
      <c r="G75" s="63">
        <f t="shared" ca="1" si="40"/>
        <v>0</v>
      </c>
      <c r="H75" s="63">
        <f t="shared" ca="1" si="40"/>
        <v>0</v>
      </c>
      <c r="I75" s="63">
        <f t="shared" ca="1" si="40"/>
        <v>0</v>
      </c>
      <c r="J75" s="63">
        <f t="shared" ca="1" si="40"/>
        <v>33.799999999999997</v>
      </c>
      <c r="K75" s="63">
        <f t="shared" ca="1" si="40"/>
        <v>0</v>
      </c>
      <c r="L75" s="63">
        <f t="shared" ca="1" si="40"/>
        <v>33.799999999999997</v>
      </c>
      <c r="M75" s="63">
        <f t="shared" ca="1" si="40"/>
        <v>0</v>
      </c>
      <c r="N75" s="63">
        <f t="shared" ca="1" si="41"/>
        <v>0</v>
      </c>
      <c r="O75" s="63">
        <f t="shared" ca="1" si="41"/>
        <v>0</v>
      </c>
      <c r="P75" s="63">
        <f t="shared" ca="1" si="41"/>
        <v>2526.4</v>
      </c>
      <c r="Q75" s="63">
        <f t="shared" ca="1" si="41"/>
        <v>0</v>
      </c>
      <c r="R75" s="63">
        <f t="shared" ca="1" si="41"/>
        <v>2526.4</v>
      </c>
      <c r="S75" s="63">
        <f t="shared" ca="1" si="41"/>
        <v>0</v>
      </c>
      <c r="T75" s="63">
        <f t="shared" ca="1" si="41"/>
        <v>0</v>
      </c>
      <c r="U75" s="63">
        <f t="shared" ca="1" si="41"/>
        <v>0</v>
      </c>
      <c r="V75" s="63">
        <f t="shared" ca="1" si="41"/>
        <v>0</v>
      </c>
      <c r="W75" s="63">
        <f t="shared" ca="1" si="41"/>
        <v>0</v>
      </c>
      <c r="X75" s="63">
        <f t="shared" ca="1" si="41"/>
        <v>0</v>
      </c>
      <c r="Y75" s="63">
        <f t="shared" ca="1" si="41"/>
        <v>0</v>
      </c>
      <c r="Z75" s="63">
        <f t="shared" ca="1" si="37"/>
        <v>0</v>
      </c>
      <c r="AA75" s="63">
        <f t="shared" ca="1" si="34"/>
        <v>0</v>
      </c>
      <c r="AB75" s="63">
        <f t="shared" ca="1" si="34"/>
        <v>0</v>
      </c>
      <c r="AC75" s="63">
        <f t="shared" ca="1" si="34"/>
        <v>0</v>
      </c>
      <c r="AD75" s="73" t="str">
        <f t="shared" ca="1" si="42"/>
        <v>5</v>
      </c>
      <c r="AE75" s="63">
        <f t="shared" ca="1" si="42"/>
        <v>2932.4</v>
      </c>
      <c r="AF75" s="63">
        <f t="shared" ca="1" si="42"/>
        <v>0</v>
      </c>
      <c r="AG75" s="63">
        <f t="shared" ca="1" si="42"/>
        <v>0</v>
      </c>
      <c r="AH75" s="63">
        <f t="shared" ca="1" si="42"/>
        <v>0</v>
      </c>
      <c r="AI75" s="63">
        <f t="shared" ca="1" si="42"/>
        <v>0</v>
      </c>
      <c r="AJ75" s="63">
        <f t="shared" ca="1" si="42"/>
        <v>39.5</v>
      </c>
      <c r="AK75" s="63">
        <f t="shared" ca="1" si="42"/>
        <v>0</v>
      </c>
      <c r="AL75" s="63">
        <f t="shared" ca="1" si="42"/>
        <v>39.5</v>
      </c>
      <c r="AM75" s="63">
        <f t="shared" ca="1" si="42"/>
        <v>0</v>
      </c>
      <c r="AN75" s="63">
        <f t="shared" ca="1" si="38"/>
        <v>0</v>
      </c>
      <c r="AO75" s="63">
        <f t="shared" ca="1" si="43"/>
        <v>0</v>
      </c>
      <c r="AP75" s="63">
        <f t="shared" ca="1" si="43"/>
        <v>2892.9</v>
      </c>
      <c r="AQ75" s="63">
        <f t="shared" ca="1" si="43"/>
        <v>0</v>
      </c>
      <c r="AR75" s="63">
        <f t="shared" ca="1" si="43"/>
        <v>2892.9</v>
      </c>
      <c r="AS75" s="63">
        <f t="shared" ca="1" si="43"/>
        <v>0</v>
      </c>
      <c r="AT75" s="63">
        <f t="shared" ca="1" si="43"/>
        <v>0</v>
      </c>
      <c r="AU75" s="63">
        <f t="shared" ca="1" si="43"/>
        <v>0</v>
      </c>
      <c r="AV75" s="63">
        <f t="shared" ca="1" si="43"/>
        <v>0</v>
      </c>
      <c r="AW75" s="63">
        <f t="shared" ca="1" si="43"/>
        <v>0</v>
      </c>
      <c r="AX75" s="63">
        <f t="shared" ca="1" si="43"/>
        <v>0</v>
      </c>
      <c r="AY75" s="63">
        <f t="shared" ca="1" si="43"/>
        <v>0</v>
      </c>
      <c r="AZ75" s="63">
        <f t="shared" ca="1" si="43"/>
        <v>0</v>
      </c>
      <c r="BA75" s="63">
        <f t="shared" ca="1" si="43"/>
        <v>0</v>
      </c>
      <c r="BB75" s="63">
        <f t="shared" ca="1" si="43"/>
        <v>0</v>
      </c>
      <c r="BC75" s="63">
        <f t="shared" ca="1" si="43"/>
        <v>0</v>
      </c>
    </row>
    <row r="76" spans="1:55" x14ac:dyDescent="0.2">
      <c r="A76" s="15">
        <v>343</v>
      </c>
      <c r="B76" s="103" t="s">
        <v>123</v>
      </c>
      <c r="C76" s="100" t="e">
        <f t="shared" ca="1" si="39"/>
        <v>#REF!</v>
      </c>
      <c r="D76" s="73" t="e">
        <f t="shared" ca="1" si="40"/>
        <v>#REF!</v>
      </c>
      <c r="E76" s="63" t="e">
        <f t="shared" ca="1" si="40"/>
        <v>#REF!</v>
      </c>
      <c r="F76" s="63" t="e">
        <f t="shared" ca="1" si="40"/>
        <v>#REF!</v>
      </c>
      <c r="G76" s="63" t="e">
        <f t="shared" ca="1" si="40"/>
        <v>#REF!</v>
      </c>
      <c r="H76" s="63" t="e">
        <f t="shared" ca="1" si="40"/>
        <v>#REF!</v>
      </c>
      <c r="I76" s="63" t="e">
        <f t="shared" ca="1" si="40"/>
        <v>#REF!</v>
      </c>
      <c r="J76" s="63" t="e">
        <f t="shared" ca="1" si="40"/>
        <v>#REF!</v>
      </c>
      <c r="K76" s="63" t="e">
        <f t="shared" ca="1" si="40"/>
        <v>#REF!</v>
      </c>
      <c r="L76" s="63" t="e">
        <f t="shared" ca="1" si="40"/>
        <v>#REF!</v>
      </c>
      <c r="M76" s="63" t="e">
        <f t="shared" ca="1" si="40"/>
        <v>#REF!</v>
      </c>
      <c r="N76" s="63" t="e">
        <f t="shared" ca="1" si="41"/>
        <v>#REF!</v>
      </c>
      <c r="O76" s="63" t="e">
        <f t="shared" ca="1" si="41"/>
        <v>#REF!</v>
      </c>
      <c r="P76" s="63" t="e">
        <f t="shared" ca="1" si="41"/>
        <v>#REF!</v>
      </c>
      <c r="Q76" s="63" t="e">
        <f t="shared" ca="1" si="41"/>
        <v>#REF!</v>
      </c>
      <c r="R76" s="63" t="e">
        <f t="shared" ca="1" si="41"/>
        <v>#REF!</v>
      </c>
      <c r="S76" s="63" t="e">
        <f t="shared" ca="1" si="41"/>
        <v>#REF!</v>
      </c>
      <c r="T76" s="63" t="e">
        <f t="shared" ca="1" si="41"/>
        <v>#REF!</v>
      </c>
      <c r="U76" s="63" t="e">
        <f t="shared" ca="1" si="41"/>
        <v>#REF!</v>
      </c>
      <c r="V76" s="63" t="e">
        <f t="shared" ca="1" si="41"/>
        <v>#REF!</v>
      </c>
      <c r="W76" s="63" t="e">
        <f t="shared" ca="1" si="41"/>
        <v>#REF!</v>
      </c>
      <c r="X76" s="63" t="e">
        <f t="shared" ca="1" si="41"/>
        <v>#REF!</v>
      </c>
      <c r="Y76" s="63" t="e">
        <f t="shared" ca="1" si="41"/>
        <v>#REF!</v>
      </c>
      <c r="Z76" s="63" t="e">
        <f t="shared" ca="1" si="37"/>
        <v>#REF!</v>
      </c>
      <c r="AA76" s="63" t="e">
        <f t="shared" ca="1" si="34"/>
        <v>#REF!</v>
      </c>
      <c r="AB76" s="63" t="e">
        <f t="shared" ca="1" si="34"/>
        <v>#REF!</v>
      </c>
      <c r="AC76" s="63" t="e">
        <f t="shared" ca="1" si="34"/>
        <v>#REF!</v>
      </c>
      <c r="AD76" s="73" t="e">
        <f t="shared" ca="1" si="42"/>
        <v>#REF!</v>
      </c>
      <c r="AE76" s="63" t="e">
        <f t="shared" ca="1" si="42"/>
        <v>#REF!</v>
      </c>
      <c r="AF76" s="63" t="e">
        <f t="shared" ca="1" si="42"/>
        <v>#REF!</v>
      </c>
      <c r="AG76" s="63" t="e">
        <f t="shared" ca="1" si="42"/>
        <v>#REF!</v>
      </c>
      <c r="AH76" s="63" t="e">
        <f t="shared" ca="1" si="42"/>
        <v>#REF!</v>
      </c>
      <c r="AI76" s="63" t="e">
        <f t="shared" ca="1" si="42"/>
        <v>#REF!</v>
      </c>
      <c r="AJ76" s="63" t="e">
        <f t="shared" ca="1" si="42"/>
        <v>#REF!</v>
      </c>
      <c r="AK76" s="63" t="e">
        <f t="shared" ca="1" si="42"/>
        <v>#REF!</v>
      </c>
      <c r="AL76" s="63" t="e">
        <f t="shared" ca="1" si="42"/>
        <v>#REF!</v>
      </c>
      <c r="AM76" s="63" t="e">
        <f t="shared" ca="1" si="42"/>
        <v>#REF!</v>
      </c>
      <c r="AN76" s="63" t="e">
        <f t="shared" ca="1" si="38"/>
        <v>#REF!</v>
      </c>
      <c r="AO76" s="63" t="e">
        <f t="shared" ca="1" si="43"/>
        <v>#REF!</v>
      </c>
      <c r="AP76" s="63" t="e">
        <f t="shared" ca="1" si="43"/>
        <v>#REF!</v>
      </c>
      <c r="AQ76" s="63" t="e">
        <f t="shared" ca="1" si="43"/>
        <v>#REF!</v>
      </c>
      <c r="AR76" s="63" t="e">
        <f t="shared" ca="1" si="43"/>
        <v>#REF!</v>
      </c>
      <c r="AS76" s="63" t="e">
        <f t="shared" ca="1" si="43"/>
        <v>#REF!</v>
      </c>
      <c r="AT76" s="63" t="e">
        <f t="shared" ca="1" si="43"/>
        <v>#REF!</v>
      </c>
      <c r="AU76" s="63" t="e">
        <f t="shared" ca="1" si="43"/>
        <v>#REF!</v>
      </c>
      <c r="AV76" s="63" t="e">
        <f t="shared" ca="1" si="43"/>
        <v>#REF!</v>
      </c>
      <c r="AW76" s="63" t="e">
        <f t="shared" ca="1" si="43"/>
        <v>#REF!</v>
      </c>
      <c r="AX76" s="63" t="e">
        <f t="shared" ca="1" si="43"/>
        <v>#REF!</v>
      </c>
      <c r="AY76" s="63" t="e">
        <f t="shared" ca="1" si="43"/>
        <v>#REF!</v>
      </c>
      <c r="AZ76" s="63" t="e">
        <f t="shared" ca="1" si="43"/>
        <v>#REF!</v>
      </c>
      <c r="BA76" s="63" t="e">
        <f t="shared" ca="1" si="43"/>
        <v>#REF!</v>
      </c>
      <c r="BB76" s="63" t="e">
        <f t="shared" ca="1" si="43"/>
        <v>#REF!</v>
      </c>
      <c r="BC76" s="63" t="e">
        <f t="shared" ca="1" si="43"/>
        <v>#REF!</v>
      </c>
    </row>
    <row r="77" spans="1:55" x14ac:dyDescent="0.2">
      <c r="A77" s="15">
        <v>344</v>
      </c>
      <c r="B77" s="103" t="s">
        <v>124</v>
      </c>
      <c r="C77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7" s="73" t="str">
        <f t="shared" ca="1" si="40"/>
        <v>5</v>
      </c>
      <c r="E77" s="63">
        <f t="shared" ca="1" si="40"/>
        <v>299.60000000000002</v>
      </c>
      <c r="F77" s="63">
        <f t="shared" ca="1" si="40"/>
        <v>0</v>
      </c>
      <c r="G77" s="63">
        <f t="shared" ca="1" si="40"/>
        <v>0</v>
      </c>
      <c r="H77" s="63">
        <f t="shared" ca="1" si="40"/>
        <v>0</v>
      </c>
      <c r="I77" s="63">
        <f t="shared" ca="1" si="40"/>
        <v>0</v>
      </c>
      <c r="J77" s="63">
        <f t="shared" ca="1" si="40"/>
        <v>0</v>
      </c>
      <c r="K77" s="63">
        <f t="shared" ca="1" si="40"/>
        <v>0</v>
      </c>
      <c r="L77" s="63">
        <f t="shared" ca="1" si="40"/>
        <v>0</v>
      </c>
      <c r="M77" s="63">
        <f t="shared" ca="1" si="40"/>
        <v>0</v>
      </c>
      <c r="N77" s="63">
        <f t="shared" ca="1" si="41"/>
        <v>0</v>
      </c>
      <c r="O77" s="63">
        <f t="shared" ca="1" si="41"/>
        <v>0</v>
      </c>
      <c r="P77" s="63">
        <f t="shared" ca="1" si="41"/>
        <v>299.60000000000002</v>
      </c>
      <c r="Q77" s="63">
        <f t="shared" ca="1" si="41"/>
        <v>0</v>
      </c>
      <c r="R77" s="63">
        <f t="shared" ca="1" si="41"/>
        <v>299.60000000000002</v>
      </c>
      <c r="S77" s="63">
        <f t="shared" ca="1" si="41"/>
        <v>0</v>
      </c>
      <c r="T77" s="63">
        <f t="shared" ca="1" si="41"/>
        <v>0</v>
      </c>
      <c r="U77" s="63">
        <f t="shared" ca="1" si="41"/>
        <v>0</v>
      </c>
      <c r="V77" s="63">
        <f t="shared" ca="1" si="41"/>
        <v>0</v>
      </c>
      <c r="W77" s="63">
        <f t="shared" ca="1" si="41"/>
        <v>0</v>
      </c>
      <c r="X77" s="63">
        <f t="shared" ca="1" si="41"/>
        <v>0</v>
      </c>
      <c r="Y77" s="63">
        <f t="shared" ca="1" si="41"/>
        <v>0</v>
      </c>
      <c r="Z77" s="63">
        <f t="shared" ca="1" si="37"/>
        <v>0</v>
      </c>
      <c r="AA77" s="63">
        <f t="shared" ca="1" si="34"/>
        <v>0</v>
      </c>
      <c r="AB77" s="63">
        <f t="shared" ca="1" si="34"/>
        <v>0</v>
      </c>
      <c r="AC77" s="63">
        <f t="shared" ca="1" si="34"/>
        <v>0</v>
      </c>
      <c r="AD77" s="73" t="str">
        <f t="shared" ca="1" si="42"/>
        <v>5</v>
      </c>
      <c r="AE77" s="63">
        <f t="shared" ca="1" si="42"/>
        <v>299.60000000000002</v>
      </c>
      <c r="AF77" s="63">
        <f t="shared" ca="1" si="42"/>
        <v>0</v>
      </c>
      <c r="AG77" s="63">
        <f t="shared" ca="1" si="42"/>
        <v>0</v>
      </c>
      <c r="AH77" s="63">
        <f t="shared" ca="1" si="42"/>
        <v>0</v>
      </c>
      <c r="AI77" s="63">
        <f t="shared" ca="1" si="42"/>
        <v>0</v>
      </c>
      <c r="AJ77" s="63">
        <f t="shared" ca="1" si="42"/>
        <v>0</v>
      </c>
      <c r="AK77" s="63">
        <f t="shared" ca="1" si="42"/>
        <v>0</v>
      </c>
      <c r="AL77" s="63">
        <f t="shared" ca="1" si="42"/>
        <v>0</v>
      </c>
      <c r="AM77" s="63">
        <f t="shared" ca="1" si="42"/>
        <v>0</v>
      </c>
      <c r="AN77" s="63">
        <f t="shared" ca="1" si="38"/>
        <v>0</v>
      </c>
      <c r="AO77" s="63">
        <f t="shared" ca="1" si="43"/>
        <v>0</v>
      </c>
      <c r="AP77" s="63">
        <f t="shared" ca="1" si="43"/>
        <v>299.60000000000002</v>
      </c>
      <c r="AQ77" s="63">
        <f t="shared" ca="1" si="43"/>
        <v>0</v>
      </c>
      <c r="AR77" s="63">
        <f t="shared" ca="1" si="43"/>
        <v>299.60000000000002</v>
      </c>
      <c r="AS77" s="63">
        <f t="shared" ca="1" si="43"/>
        <v>0</v>
      </c>
      <c r="AT77" s="63">
        <f t="shared" ca="1" si="43"/>
        <v>0</v>
      </c>
      <c r="AU77" s="63">
        <f t="shared" ca="1" si="43"/>
        <v>0</v>
      </c>
      <c r="AV77" s="63">
        <f t="shared" ca="1" si="43"/>
        <v>0</v>
      </c>
      <c r="AW77" s="63">
        <f t="shared" ca="1" si="43"/>
        <v>0</v>
      </c>
      <c r="AX77" s="63">
        <f t="shared" ca="1" si="43"/>
        <v>0</v>
      </c>
      <c r="AY77" s="63">
        <f t="shared" ca="1" si="43"/>
        <v>0</v>
      </c>
      <c r="AZ77" s="63">
        <f t="shared" ca="1" si="43"/>
        <v>0</v>
      </c>
      <c r="BA77" s="63">
        <f t="shared" ca="1" si="43"/>
        <v>0</v>
      </c>
      <c r="BB77" s="63">
        <f t="shared" ca="1" si="43"/>
        <v>0</v>
      </c>
      <c r="BC77" s="63">
        <f t="shared" ca="1" si="43"/>
        <v>0</v>
      </c>
    </row>
    <row r="78" spans="1:55" x14ac:dyDescent="0.2">
      <c r="A78" s="15">
        <v>354</v>
      </c>
      <c r="B78" s="103" t="s">
        <v>125</v>
      </c>
      <c r="C78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8" s="73" t="str">
        <f t="shared" ca="1" si="40"/>
        <v>5</v>
      </c>
      <c r="E78" s="63">
        <f t="shared" ca="1" si="40"/>
        <v>915142.70000000007</v>
      </c>
      <c r="F78" s="63">
        <f t="shared" ca="1" si="40"/>
        <v>115815.7</v>
      </c>
      <c r="G78" s="63">
        <f t="shared" ca="1" si="40"/>
        <v>114102.2</v>
      </c>
      <c r="H78" s="63">
        <f t="shared" ca="1" si="40"/>
        <v>0</v>
      </c>
      <c r="I78" s="63">
        <f t="shared" ca="1" si="40"/>
        <v>1713.5</v>
      </c>
      <c r="J78" s="63">
        <f t="shared" ca="1" si="40"/>
        <v>336750.5</v>
      </c>
      <c r="K78" s="63">
        <f t="shared" ca="1" si="40"/>
        <v>270430.90000000002</v>
      </c>
      <c r="L78" s="63">
        <f t="shared" ca="1" si="40"/>
        <v>66319.600000000006</v>
      </c>
      <c r="M78" s="63">
        <f t="shared" ca="1" si="40"/>
        <v>65818.600000000006</v>
      </c>
      <c r="N78" s="63">
        <f t="shared" ca="1" si="41"/>
        <v>65818.600000000006</v>
      </c>
      <c r="O78" s="63">
        <f t="shared" ca="1" si="41"/>
        <v>0</v>
      </c>
      <c r="P78" s="63">
        <f t="shared" ca="1" si="41"/>
        <v>372479.4</v>
      </c>
      <c r="Q78" s="63">
        <f t="shared" ca="1" si="41"/>
        <v>231465.7</v>
      </c>
      <c r="R78" s="63">
        <f t="shared" ca="1" si="41"/>
        <v>141013.70000000001</v>
      </c>
      <c r="S78" s="63">
        <f t="shared" ca="1" si="41"/>
        <v>0</v>
      </c>
      <c r="T78" s="63">
        <f t="shared" ca="1" si="41"/>
        <v>0</v>
      </c>
      <c r="U78" s="63">
        <f t="shared" ca="1" si="41"/>
        <v>0</v>
      </c>
      <c r="V78" s="63">
        <f t="shared" ca="1" si="41"/>
        <v>0</v>
      </c>
      <c r="W78" s="63">
        <f t="shared" ca="1" si="41"/>
        <v>0</v>
      </c>
      <c r="X78" s="63">
        <f t="shared" ca="1" si="41"/>
        <v>0</v>
      </c>
      <c r="Y78" s="63">
        <f t="shared" ca="1" si="41"/>
        <v>0</v>
      </c>
      <c r="Z78" s="63">
        <f t="shared" ca="1" si="37"/>
        <v>65818.600000000006</v>
      </c>
      <c r="AA78" s="63">
        <f t="shared" ca="1" si="34"/>
        <v>0</v>
      </c>
      <c r="AB78" s="63">
        <f t="shared" ca="1" si="34"/>
        <v>0</v>
      </c>
      <c r="AC78" s="63">
        <f t="shared" ca="1" si="34"/>
        <v>0</v>
      </c>
      <c r="AD78" s="73" t="str">
        <f t="shared" ca="1" si="42"/>
        <v>5</v>
      </c>
      <c r="AE78" s="63">
        <f t="shared" ca="1" si="42"/>
        <v>321370.89999999997</v>
      </c>
      <c r="AF78" s="63">
        <f t="shared" ca="1" si="42"/>
        <v>40667.000000000015</v>
      </c>
      <c r="AG78" s="63">
        <f t="shared" ca="1" si="42"/>
        <v>40071.000000000015</v>
      </c>
      <c r="AH78" s="63">
        <f t="shared" ca="1" si="42"/>
        <v>0</v>
      </c>
      <c r="AI78" s="63">
        <f t="shared" ca="1" si="42"/>
        <v>596</v>
      </c>
      <c r="AJ78" s="63">
        <f t="shared" ca="1" si="42"/>
        <v>118264.19999999995</v>
      </c>
      <c r="AK78" s="63">
        <f t="shared" ca="1" si="42"/>
        <v>94973.899999999965</v>
      </c>
      <c r="AL78" s="63">
        <f t="shared" ca="1" si="42"/>
        <v>23290.299999999988</v>
      </c>
      <c r="AM78" s="63">
        <f t="shared" ca="1" si="42"/>
        <v>23114.199999999997</v>
      </c>
      <c r="AN78" s="63">
        <f t="shared" ca="1" si="38"/>
        <v>0</v>
      </c>
      <c r="AO78" s="63">
        <f t="shared" ca="1" si="43"/>
        <v>0</v>
      </c>
      <c r="AP78" s="63">
        <f t="shared" ca="1" si="43"/>
        <v>130807.20000000001</v>
      </c>
      <c r="AQ78" s="63">
        <f t="shared" ca="1" si="43"/>
        <v>81285.700000000012</v>
      </c>
      <c r="AR78" s="63">
        <f t="shared" ca="1" si="43"/>
        <v>49521.5</v>
      </c>
      <c r="AS78" s="63">
        <f t="shared" ca="1" si="43"/>
        <v>0</v>
      </c>
      <c r="AT78" s="63">
        <f t="shared" ca="1" si="43"/>
        <v>0</v>
      </c>
      <c r="AU78" s="63">
        <f t="shared" ca="1" si="43"/>
        <v>0</v>
      </c>
      <c r="AV78" s="63">
        <f t="shared" ca="1" si="43"/>
        <v>0</v>
      </c>
      <c r="AW78" s="63">
        <f t="shared" ca="1" si="43"/>
        <v>0</v>
      </c>
      <c r="AX78" s="63">
        <f t="shared" ca="1" si="43"/>
        <v>0</v>
      </c>
      <c r="AY78" s="63">
        <f t="shared" ca="1" si="43"/>
        <v>0</v>
      </c>
      <c r="AZ78" s="63">
        <f t="shared" ca="1" si="43"/>
        <v>0</v>
      </c>
      <c r="BA78" s="63">
        <f t="shared" ca="1" si="43"/>
        <v>0</v>
      </c>
      <c r="BB78" s="63">
        <f t="shared" ca="1" si="43"/>
        <v>0</v>
      </c>
      <c r="BC78" s="63">
        <f t="shared" ca="1" si="43"/>
        <v>0</v>
      </c>
    </row>
    <row r="79" spans="1:55" x14ac:dyDescent="0.2">
      <c r="A79" s="15">
        <v>355</v>
      </c>
      <c r="B79" s="103" t="s">
        <v>126</v>
      </c>
      <c r="C79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79" s="73" t="str">
        <f t="shared" ca="1" si="40"/>
        <v>5</v>
      </c>
      <c r="E79" s="63">
        <f t="shared" ca="1" si="40"/>
        <v>37481.4</v>
      </c>
      <c r="F79" s="63">
        <f t="shared" ca="1" si="40"/>
        <v>0</v>
      </c>
      <c r="G79" s="63">
        <f t="shared" ca="1" si="40"/>
        <v>0</v>
      </c>
      <c r="H79" s="63">
        <f t="shared" ca="1" si="40"/>
        <v>0</v>
      </c>
      <c r="I79" s="63">
        <f t="shared" ca="1" si="40"/>
        <v>0</v>
      </c>
      <c r="J79" s="63">
        <f t="shared" ca="1" si="40"/>
        <v>1995</v>
      </c>
      <c r="K79" s="63">
        <f t="shared" ca="1" si="40"/>
        <v>0</v>
      </c>
      <c r="L79" s="63">
        <f t="shared" ca="1" si="40"/>
        <v>1995</v>
      </c>
      <c r="M79" s="63">
        <f t="shared" ca="1" si="40"/>
        <v>4172.3</v>
      </c>
      <c r="N79" s="63">
        <f t="shared" ca="1" si="41"/>
        <v>4172.3</v>
      </c>
      <c r="O79" s="63">
        <f t="shared" ca="1" si="41"/>
        <v>0</v>
      </c>
      <c r="P79" s="63">
        <f t="shared" ca="1" si="41"/>
        <v>2468.1</v>
      </c>
      <c r="Q79" s="63">
        <f t="shared" ca="1" si="41"/>
        <v>695.8</v>
      </c>
      <c r="R79" s="63">
        <f t="shared" ca="1" si="41"/>
        <v>1772.3</v>
      </c>
      <c r="S79" s="63">
        <f t="shared" ca="1" si="41"/>
        <v>0</v>
      </c>
      <c r="T79" s="63">
        <f t="shared" ca="1" si="41"/>
        <v>27710.5</v>
      </c>
      <c r="U79" s="63">
        <f t="shared" ca="1" si="41"/>
        <v>23646.799999999999</v>
      </c>
      <c r="V79" s="63">
        <f t="shared" ca="1" si="41"/>
        <v>0</v>
      </c>
      <c r="W79" s="63">
        <f t="shared" ca="1" si="41"/>
        <v>1747.6</v>
      </c>
      <c r="X79" s="63">
        <f t="shared" ca="1" si="41"/>
        <v>0</v>
      </c>
      <c r="Y79" s="63">
        <f t="shared" ca="1" si="41"/>
        <v>0</v>
      </c>
      <c r="Z79" s="63">
        <f t="shared" ca="1" si="37"/>
        <v>4172.3</v>
      </c>
      <c r="AA79" s="63">
        <f t="shared" ca="1" si="34"/>
        <v>0</v>
      </c>
      <c r="AB79" s="63">
        <f t="shared" ca="1" si="34"/>
        <v>0</v>
      </c>
      <c r="AC79" s="63">
        <f t="shared" ca="1" si="34"/>
        <v>0</v>
      </c>
      <c r="AD79" s="73" t="str">
        <f t="shared" ca="1" si="42"/>
        <v>5</v>
      </c>
      <c r="AE79" s="63">
        <f t="shared" ca="1" si="42"/>
        <v>55098.1</v>
      </c>
      <c r="AF79" s="63">
        <f t="shared" ca="1" si="42"/>
        <v>0</v>
      </c>
      <c r="AG79" s="63">
        <f t="shared" ca="1" si="42"/>
        <v>0</v>
      </c>
      <c r="AH79" s="63">
        <f t="shared" ca="1" si="42"/>
        <v>0</v>
      </c>
      <c r="AI79" s="63">
        <f t="shared" ca="1" si="42"/>
        <v>0</v>
      </c>
      <c r="AJ79" s="63">
        <f t="shared" ca="1" si="42"/>
        <v>2930.3</v>
      </c>
      <c r="AK79" s="63">
        <f t="shared" ca="1" si="42"/>
        <v>0</v>
      </c>
      <c r="AL79" s="63">
        <f t="shared" ca="1" si="42"/>
        <v>2930.3</v>
      </c>
      <c r="AM79" s="63">
        <f t="shared" ca="1" si="42"/>
        <v>6129.4000000000005</v>
      </c>
      <c r="AN79" s="63">
        <f t="shared" ca="1" si="38"/>
        <v>40701.299999999996</v>
      </c>
      <c r="AO79" s="63">
        <f t="shared" ca="1" si="43"/>
        <v>0</v>
      </c>
      <c r="AP79" s="63">
        <f t="shared" ca="1" si="43"/>
        <v>3633.8</v>
      </c>
      <c r="AQ79" s="63">
        <f t="shared" ca="1" si="43"/>
        <v>1022</v>
      </c>
      <c r="AR79" s="63">
        <f t="shared" ca="1" si="43"/>
        <v>2611.8000000000002</v>
      </c>
      <c r="AS79" s="63">
        <f t="shared" ca="1" si="43"/>
        <v>0</v>
      </c>
      <c r="AT79" s="63">
        <f t="shared" ca="1" si="43"/>
        <v>40701.299999999996</v>
      </c>
      <c r="AU79" s="63">
        <f t="shared" ca="1" si="43"/>
        <v>34702.499999999993</v>
      </c>
      <c r="AV79" s="63">
        <f t="shared" ca="1" si="43"/>
        <v>0</v>
      </c>
      <c r="AW79" s="63">
        <f t="shared" ca="1" si="43"/>
        <v>2524.1999999999994</v>
      </c>
      <c r="AX79" s="63">
        <f t="shared" ca="1" si="43"/>
        <v>0</v>
      </c>
      <c r="AY79" s="63">
        <f t="shared" ca="1" si="43"/>
        <v>0</v>
      </c>
      <c r="AZ79" s="63">
        <f t="shared" ca="1" si="43"/>
        <v>0</v>
      </c>
      <c r="BA79" s="63">
        <f t="shared" ca="1" si="43"/>
        <v>0</v>
      </c>
      <c r="BB79" s="63">
        <f t="shared" ca="1" si="43"/>
        <v>0</v>
      </c>
      <c r="BC79" s="63">
        <f t="shared" ca="1" si="43"/>
        <v>0</v>
      </c>
    </row>
    <row r="80" spans="1:55" x14ac:dyDescent="0.2">
      <c r="A80" s="15">
        <v>365</v>
      </c>
      <c r="B80" s="103" t="s">
        <v>150</v>
      </c>
      <c r="C80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0" s="73" t="str">
        <f t="shared" ca="1" si="40"/>
        <v>5</v>
      </c>
      <c r="E80" s="63">
        <f t="shared" ca="1" si="40"/>
        <v>3.3</v>
      </c>
      <c r="F80" s="63">
        <f t="shared" ca="1" si="40"/>
        <v>0</v>
      </c>
      <c r="G80" s="63">
        <f t="shared" ca="1" si="40"/>
        <v>0</v>
      </c>
      <c r="H80" s="63">
        <f t="shared" ca="1" si="40"/>
        <v>0</v>
      </c>
      <c r="I80" s="63">
        <f t="shared" ca="1" si="40"/>
        <v>0</v>
      </c>
      <c r="J80" s="63">
        <f t="shared" ca="1" si="40"/>
        <v>0</v>
      </c>
      <c r="K80" s="63">
        <f t="shared" ca="1" si="40"/>
        <v>0</v>
      </c>
      <c r="L80" s="63">
        <f t="shared" ca="1" si="40"/>
        <v>0</v>
      </c>
      <c r="M80" s="63">
        <f t="shared" ca="1" si="40"/>
        <v>0</v>
      </c>
      <c r="N80" s="63">
        <f t="shared" ca="1" si="41"/>
        <v>0</v>
      </c>
      <c r="O80" s="63">
        <f t="shared" ca="1" si="41"/>
        <v>0</v>
      </c>
      <c r="P80" s="63">
        <f t="shared" ca="1" si="41"/>
        <v>3.3</v>
      </c>
      <c r="Q80" s="63">
        <f t="shared" ca="1" si="41"/>
        <v>0</v>
      </c>
      <c r="R80" s="63">
        <f t="shared" ca="1" si="41"/>
        <v>3.3</v>
      </c>
      <c r="S80" s="63">
        <f t="shared" ca="1" si="41"/>
        <v>0</v>
      </c>
      <c r="T80" s="63">
        <f t="shared" ca="1" si="41"/>
        <v>0</v>
      </c>
      <c r="U80" s="63">
        <f t="shared" ca="1" si="41"/>
        <v>0</v>
      </c>
      <c r="V80" s="63">
        <f t="shared" ca="1" si="41"/>
        <v>0</v>
      </c>
      <c r="W80" s="63">
        <f t="shared" ca="1" si="41"/>
        <v>0</v>
      </c>
      <c r="X80" s="63">
        <f t="shared" ca="1" si="41"/>
        <v>0</v>
      </c>
      <c r="Y80" s="63">
        <f t="shared" ca="1" si="41"/>
        <v>0</v>
      </c>
      <c r="Z80" s="63">
        <f t="shared" ca="1" si="37"/>
        <v>0</v>
      </c>
      <c r="AA80" s="63">
        <f t="shared" ca="1" si="34"/>
        <v>0</v>
      </c>
      <c r="AB80" s="63">
        <f t="shared" ca="1" si="34"/>
        <v>0</v>
      </c>
      <c r="AC80" s="63">
        <f t="shared" ca="1" si="34"/>
        <v>0</v>
      </c>
      <c r="AD80" s="73" t="str">
        <f t="shared" ca="1" si="42"/>
        <v>5</v>
      </c>
      <c r="AE80" s="63">
        <f t="shared" ca="1" si="42"/>
        <v>3.3</v>
      </c>
      <c r="AF80" s="63">
        <f t="shared" ca="1" si="42"/>
        <v>0</v>
      </c>
      <c r="AG80" s="63">
        <f t="shared" ca="1" si="42"/>
        <v>0</v>
      </c>
      <c r="AH80" s="63">
        <f t="shared" ca="1" si="42"/>
        <v>0</v>
      </c>
      <c r="AI80" s="63">
        <f t="shared" ca="1" si="42"/>
        <v>0</v>
      </c>
      <c r="AJ80" s="63">
        <f t="shared" ca="1" si="42"/>
        <v>0</v>
      </c>
      <c r="AK80" s="63">
        <f t="shared" ca="1" si="42"/>
        <v>0</v>
      </c>
      <c r="AL80" s="63">
        <f t="shared" ca="1" si="42"/>
        <v>0</v>
      </c>
      <c r="AM80" s="63">
        <f t="shared" ca="1" si="42"/>
        <v>0</v>
      </c>
      <c r="AN80" s="63">
        <f t="shared" ca="1" si="38"/>
        <v>0</v>
      </c>
      <c r="AO80" s="63">
        <f t="shared" ca="1" si="43"/>
        <v>0</v>
      </c>
      <c r="AP80" s="63">
        <f t="shared" ca="1" si="43"/>
        <v>3.3</v>
      </c>
      <c r="AQ80" s="63">
        <f t="shared" ca="1" si="43"/>
        <v>0</v>
      </c>
      <c r="AR80" s="63">
        <f t="shared" ca="1" si="43"/>
        <v>3.3</v>
      </c>
      <c r="AS80" s="63">
        <f t="shared" ca="1" si="43"/>
        <v>0</v>
      </c>
      <c r="AT80" s="63">
        <f t="shared" ca="1" si="43"/>
        <v>0</v>
      </c>
      <c r="AU80" s="63">
        <f t="shared" ca="1" si="43"/>
        <v>0</v>
      </c>
      <c r="AV80" s="63">
        <f t="shared" ca="1" si="43"/>
        <v>0</v>
      </c>
      <c r="AW80" s="63">
        <f t="shared" ca="1" si="43"/>
        <v>0</v>
      </c>
      <c r="AX80" s="63">
        <f t="shared" ca="1" si="43"/>
        <v>0</v>
      </c>
      <c r="AY80" s="63">
        <f t="shared" ca="1" si="43"/>
        <v>0</v>
      </c>
      <c r="AZ80" s="63">
        <f t="shared" ca="1" si="43"/>
        <v>0</v>
      </c>
      <c r="BA80" s="63">
        <f t="shared" ca="1" si="43"/>
        <v>0</v>
      </c>
      <c r="BB80" s="63">
        <f t="shared" ca="1" si="43"/>
        <v>0</v>
      </c>
      <c r="BC80" s="63">
        <f t="shared" ca="1" si="43"/>
        <v>0</v>
      </c>
    </row>
    <row r="81" spans="1:55" x14ac:dyDescent="0.2">
      <c r="A81" s="15">
        <v>367</v>
      </c>
      <c r="B81" s="103" t="s">
        <v>127</v>
      </c>
      <c r="C81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1" s="73" t="str">
        <f t="shared" ca="1" si="40"/>
        <v>5</v>
      </c>
      <c r="E81" s="63">
        <f t="shared" ca="1" si="40"/>
        <v>378.79999999999995</v>
      </c>
      <c r="F81" s="63">
        <f t="shared" ca="1" si="40"/>
        <v>0</v>
      </c>
      <c r="G81" s="63">
        <f t="shared" ca="1" si="40"/>
        <v>0</v>
      </c>
      <c r="H81" s="63">
        <f t="shared" ca="1" si="40"/>
        <v>0</v>
      </c>
      <c r="I81" s="63">
        <f t="shared" ca="1" si="40"/>
        <v>0</v>
      </c>
      <c r="J81" s="63">
        <f t="shared" ca="1" si="40"/>
        <v>0</v>
      </c>
      <c r="K81" s="63">
        <f t="shared" ca="1" si="40"/>
        <v>0</v>
      </c>
      <c r="L81" s="63">
        <f t="shared" ca="1" si="40"/>
        <v>0</v>
      </c>
      <c r="M81" s="63">
        <f t="shared" ca="1" si="40"/>
        <v>0</v>
      </c>
      <c r="N81" s="63">
        <f t="shared" ca="1" si="41"/>
        <v>0</v>
      </c>
      <c r="O81" s="63">
        <f t="shared" ca="1" si="41"/>
        <v>0</v>
      </c>
      <c r="P81" s="63">
        <f t="shared" ca="1" si="41"/>
        <v>378.79999999999995</v>
      </c>
      <c r="Q81" s="63">
        <f t="shared" ca="1" si="41"/>
        <v>114.4</v>
      </c>
      <c r="R81" s="63">
        <f t="shared" ca="1" si="41"/>
        <v>264.39999999999998</v>
      </c>
      <c r="S81" s="63">
        <f t="shared" ca="1" si="41"/>
        <v>0</v>
      </c>
      <c r="T81" s="63">
        <f t="shared" ca="1" si="41"/>
        <v>0</v>
      </c>
      <c r="U81" s="63">
        <f t="shared" ca="1" si="41"/>
        <v>0</v>
      </c>
      <c r="V81" s="63">
        <f t="shared" ca="1" si="41"/>
        <v>0</v>
      </c>
      <c r="W81" s="63">
        <f t="shared" ca="1" si="41"/>
        <v>0</v>
      </c>
      <c r="X81" s="63">
        <f t="shared" ca="1" si="41"/>
        <v>0</v>
      </c>
      <c r="Y81" s="63">
        <f t="shared" ca="1" si="41"/>
        <v>0</v>
      </c>
      <c r="Z81" s="63">
        <f t="shared" ca="1" si="37"/>
        <v>0</v>
      </c>
      <c r="AA81" s="63">
        <f t="shared" ca="1" si="34"/>
        <v>0</v>
      </c>
      <c r="AB81" s="63">
        <f t="shared" ca="1" si="34"/>
        <v>0</v>
      </c>
      <c r="AC81" s="63">
        <f t="shared" ca="1" si="34"/>
        <v>0</v>
      </c>
      <c r="AD81" s="73" t="str">
        <f t="shared" ca="1" si="42"/>
        <v>5</v>
      </c>
      <c r="AE81" s="63">
        <f t="shared" ca="1" si="42"/>
        <v>653.00000000000011</v>
      </c>
      <c r="AF81" s="63">
        <f t="shared" ca="1" si="42"/>
        <v>0</v>
      </c>
      <c r="AG81" s="63">
        <f t="shared" ca="1" si="42"/>
        <v>0</v>
      </c>
      <c r="AH81" s="63">
        <f t="shared" ca="1" si="42"/>
        <v>0</v>
      </c>
      <c r="AI81" s="63">
        <f t="shared" ca="1" si="42"/>
        <v>0</v>
      </c>
      <c r="AJ81" s="63">
        <f t="shared" ca="1" si="42"/>
        <v>0</v>
      </c>
      <c r="AK81" s="63">
        <f t="shared" ca="1" si="42"/>
        <v>0</v>
      </c>
      <c r="AL81" s="63">
        <f t="shared" ca="1" si="42"/>
        <v>0</v>
      </c>
      <c r="AM81" s="63">
        <f t="shared" ca="1" si="42"/>
        <v>0</v>
      </c>
      <c r="AN81" s="63">
        <f t="shared" ca="1" si="38"/>
        <v>0</v>
      </c>
      <c r="AO81" s="63">
        <f t="shared" ca="1" si="43"/>
        <v>0</v>
      </c>
      <c r="AP81" s="63">
        <f t="shared" ca="1" si="43"/>
        <v>653.00000000000011</v>
      </c>
      <c r="AQ81" s="63">
        <f t="shared" ca="1" si="43"/>
        <v>197.20000000000002</v>
      </c>
      <c r="AR81" s="63">
        <f t="shared" ca="1" si="43"/>
        <v>455.80000000000007</v>
      </c>
      <c r="AS81" s="63">
        <f t="shared" ca="1" si="43"/>
        <v>0</v>
      </c>
      <c r="AT81" s="63">
        <f t="shared" ca="1" si="43"/>
        <v>0</v>
      </c>
      <c r="AU81" s="63">
        <f t="shared" ca="1" si="43"/>
        <v>0</v>
      </c>
      <c r="AV81" s="63">
        <f t="shared" ca="1" si="43"/>
        <v>0</v>
      </c>
      <c r="AW81" s="63">
        <f t="shared" ca="1" si="43"/>
        <v>0</v>
      </c>
      <c r="AX81" s="63">
        <f t="shared" ca="1" si="43"/>
        <v>0</v>
      </c>
      <c r="AY81" s="63">
        <f t="shared" ca="1" si="43"/>
        <v>0</v>
      </c>
      <c r="AZ81" s="63">
        <f t="shared" ca="1" si="43"/>
        <v>0</v>
      </c>
      <c r="BA81" s="63">
        <f t="shared" ca="1" si="43"/>
        <v>0</v>
      </c>
      <c r="BB81" s="63">
        <f t="shared" ca="1" si="43"/>
        <v>0</v>
      </c>
      <c r="BC81" s="63">
        <f t="shared" ca="1" si="43"/>
        <v>0</v>
      </c>
    </row>
    <row r="82" spans="1:55" x14ac:dyDescent="0.2">
      <c r="A82" s="15">
        <v>373</v>
      </c>
      <c r="B82" s="103" t="s">
        <v>151</v>
      </c>
      <c r="C82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2" s="73" t="str">
        <f t="shared" ref="D82:M91" ca="1" si="44">INDIRECT($B82&amp;"!M"&amp;D$1+1)</f>
        <v>5</v>
      </c>
      <c r="E82" s="63">
        <f t="shared" ca="1" si="44"/>
        <v>3.4</v>
      </c>
      <c r="F82" s="63">
        <f t="shared" ca="1" si="44"/>
        <v>0</v>
      </c>
      <c r="G82" s="63">
        <f t="shared" ca="1" si="44"/>
        <v>0</v>
      </c>
      <c r="H82" s="63">
        <f t="shared" ca="1" si="44"/>
        <v>0</v>
      </c>
      <c r="I82" s="63">
        <f t="shared" ca="1" si="44"/>
        <v>0</v>
      </c>
      <c r="J82" s="63">
        <f t="shared" ca="1" si="44"/>
        <v>0</v>
      </c>
      <c r="K82" s="63">
        <f t="shared" ca="1" si="44"/>
        <v>0</v>
      </c>
      <c r="L82" s="63">
        <f t="shared" ca="1" si="44"/>
        <v>0</v>
      </c>
      <c r="M82" s="63">
        <f t="shared" ca="1" si="44"/>
        <v>0</v>
      </c>
      <c r="N82" s="63">
        <f t="shared" ref="N82:Y91" ca="1" si="45">INDIRECT($B82&amp;"!M"&amp;N$1+1)</f>
        <v>0</v>
      </c>
      <c r="O82" s="63">
        <f t="shared" ca="1" si="45"/>
        <v>0</v>
      </c>
      <c r="P82" s="63">
        <f t="shared" ca="1" si="45"/>
        <v>3.4</v>
      </c>
      <c r="Q82" s="63">
        <f t="shared" ca="1" si="45"/>
        <v>0</v>
      </c>
      <c r="R82" s="63">
        <f t="shared" ca="1" si="45"/>
        <v>3.4</v>
      </c>
      <c r="S82" s="63">
        <f t="shared" ca="1" si="45"/>
        <v>0</v>
      </c>
      <c r="T82" s="63">
        <f t="shared" ca="1" si="45"/>
        <v>0</v>
      </c>
      <c r="U82" s="63">
        <f t="shared" ca="1" si="45"/>
        <v>0</v>
      </c>
      <c r="V82" s="63">
        <f t="shared" ca="1" si="45"/>
        <v>0</v>
      </c>
      <c r="W82" s="63">
        <f t="shared" ca="1" si="45"/>
        <v>0</v>
      </c>
      <c r="X82" s="63">
        <f t="shared" ca="1" si="45"/>
        <v>0</v>
      </c>
      <c r="Y82" s="63">
        <f t="shared" ca="1" si="45"/>
        <v>0</v>
      </c>
      <c r="Z82" s="63">
        <f t="shared" ca="1" si="37"/>
        <v>0</v>
      </c>
      <c r="AA82" s="63">
        <f t="shared" ref="AA82:AC101" ca="1" si="46">INDIRECT($B82&amp;"!M"&amp;AA$1+1)</f>
        <v>0</v>
      </c>
      <c r="AB82" s="63">
        <f t="shared" ca="1" si="46"/>
        <v>0</v>
      </c>
      <c r="AC82" s="63">
        <f t="shared" ca="1" si="46"/>
        <v>0</v>
      </c>
      <c r="AD82" s="73" t="str">
        <f t="shared" ref="AD82:AM91" ca="1" si="47">INDIRECT($B82&amp;"!T"&amp;AD$1+1)</f>
        <v>5</v>
      </c>
      <c r="AE82" s="63">
        <f t="shared" ca="1" si="47"/>
        <v>3.3000000000000003</v>
      </c>
      <c r="AF82" s="63">
        <f t="shared" ca="1" si="47"/>
        <v>0</v>
      </c>
      <c r="AG82" s="63">
        <f t="shared" ca="1" si="47"/>
        <v>0</v>
      </c>
      <c r="AH82" s="63">
        <f t="shared" ca="1" si="47"/>
        <v>0</v>
      </c>
      <c r="AI82" s="63">
        <f t="shared" ca="1" si="47"/>
        <v>0</v>
      </c>
      <c r="AJ82" s="63">
        <f t="shared" ca="1" si="47"/>
        <v>0</v>
      </c>
      <c r="AK82" s="63">
        <f t="shared" ca="1" si="47"/>
        <v>0</v>
      </c>
      <c r="AL82" s="63">
        <f t="shared" ca="1" si="47"/>
        <v>0</v>
      </c>
      <c r="AM82" s="63">
        <f t="shared" ca="1" si="47"/>
        <v>0</v>
      </c>
      <c r="AN82" s="63">
        <f t="shared" ca="1" si="38"/>
        <v>0</v>
      </c>
      <c r="AO82" s="63">
        <f t="shared" ref="AO82:BC91" ca="1" si="48">INDIRECT($B82&amp;"!T"&amp;AO$1+1)</f>
        <v>0</v>
      </c>
      <c r="AP82" s="63">
        <f t="shared" ca="1" si="48"/>
        <v>3.3000000000000003</v>
      </c>
      <c r="AQ82" s="63">
        <f t="shared" ca="1" si="48"/>
        <v>0</v>
      </c>
      <c r="AR82" s="63">
        <f t="shared" ca="1" si="48"/>
        <v>3.3000000000000003</v>
      </c>
      <c r="AS82" s="63">
        <f t="shared" ca="1" si="48"/>
        <v>0</v>
      </c>
      <c r="AT82" s="63">
        <f t="shared" ca="1" si="48"/>
        <v>0</v>
      </c>
      <c r="AU82" s="63">
        <f t="shared" ca="1" si="48"/>
        <v>0</v>
      </c>
      <c r="AV82" s="63">
        <f t="shared" ca="1" si="48"/>
        <v>0</v>
      </c>
      <c r="AW82" s="63">
        <f t="shared" ca="1" si="48"/>
        <v>0</v>
      </c>
      <c r="AX82" s="63">
        <f t="shared" ca="1" si="48"/>
        <v>0</v>
      </c>
      <c r="AY82" s="63">
        <f t="shared" ca="1" si="48"/>
        <v>0</v>
      </c>
      <c r="AZ82" s="63">
        <f t="shared" ca="1" si="48"/>
        <v>0</v>
      </c>
      <c r="BA82" s="63">
        <f t="shared" ca="1" si="48"/>
        <v>0</v>
      </c>
      <c r="BB82" s="63">
        <f t="shared" ca="1" si="48"/>
        <v>0</v>
      </c>
      <c r="BC82" s="63">
        <f t="shared" ca="1" si="48"/>
        <v>0</v>
      </c>
    </row>
    <row r="83" spans="1:55" x14ac:dyDescent="0.2">
      <c r="A83" s="15">
        <v>377</v>
      </c>
      <c r="B83" s="103" t="s">
        <v>128</v>
      </c>
      <c r="C83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3" s="73" t="str">
        <f t="shared" ca="1" si="44"/>
        <v>5</v>
      </c>
      <c r="E83" s="63">
        <f t="shared" ca="1" si="44"/>
        <v>428.3</v>
      </c>
      <c r="F83" s="63">
        <f t="shared" ca="1" si="44"/>
        <v>0</v>
      </c>
      <c r="G83" s="63">
        <f t="shared" ca="1" si="44"/>
        <v>0</v>
      </c>
      <c r="H83" s="63">
        <f t="shared" ca="1" si="44"/>
        <v>0</v>
      </c>
      <c r="I83" s="63">
        <f t="shared" ca="1" si="44"/>
        <v>0</v>
      </c>
      <c r="J83" s="63">
        <f t="shared" ca="1" si="44"/>
        <v>0</v>
      </c>
      <c r="K83" s="63">
        <f t="shared" ca="1" si="44"/>
        <v>0</v>
      </c>
      <c r="L83" s="63">
        <f t="shared" ca="1" si="44"/>
        <v>0</v>
      </c>
      <c r="M83" s="63">
        <f t="shared" ca="1" si="44"/>
        <v>0</v>
      </c>
      <c r="N83" s="63">
        <f t="shared" ca="1" si="45"/>
        <v>0</v>
      </c>
      <c r="O83" s="63">
        <f t="shared" ca="1" si="45"/>
        <v>0</v>
      </c>
      <c r="P83" s="63">
        <f t="shared" ca="1" si="45"/>
        <v>428.3</v>
      </c>
      <c r="Q83" s="63">
        <f t="shared" ca="1" si="45"/>
        <v>0</v>
      </c>
      <c r="R83" s="63">
        <f t="shared" ca="1" si="45"/>
        <v>428.3</v>
      </c>
      <c r="S83" s="63">
        <f t="shared" ca="1" si="45"/>
        <v>0</v>
      </c>
      <c r="T83" s="63">
        <f t="shared" ca="1" si="45"/>
        <v>0</v>
      </c>
      <c r="U83" s="63">
        <f t="shared" ca="1" si="45"/>
        <v>0</v>
      </c>
      <c r="V83" s="63">
        <f t="shared" ca="1" si="45"/>
        <v>0</v>
      </c>
      <c r="W83" s="63">
        <f t="shared" ca="1" si="45"/>
        <v>0</v>
      </c>
      <c r="X83" s="63">
        <f t="shared" ca="1" si="45"/>
        <v>0</v>
      </c>
      <c r="Y83" s="63">
        <f t="shared" ca="1" si="45"/>
        <v>0</v>
      </c>
      <c r="Z83" s="63">
        <f t="shared" ca="1" si="37"/>
        <v>0</v>
      </c>
      <c r="AA83" s="63">
        <f t="shared" ca="1" si="46"/>
        <v>0</v>
      </c>
      <c r="AB83" s="63">
        <f t="shared" ca="1" si="46"/>
        <v>0</v>
      </c>
      <c r="AC83" s="63">
        <f t="shared" ca="1" si="46"/>
        <v>0</v>
      </c>
      <c r="AD83" s="73" t="str">
        <f t="shared" ca="1" si="47"/>
        <v>5</v>
      </c>
      <c r="AE83" s="63">
        <f t="shared" ca="1" si="47"/>
        <v>800.10000000000014</v>
      </c>
      <c r="AF83" s="63">
        <f t="shared" ca="1" si="47"/>
        <v>0</v>
      </c>
      <c r="AG83" s="63">
        <f t="shared" ca="1" si="47"/>
        <v>0</v>
      </c>
      <c r="AH83" s="63">
        <f t="shared" ca="1" si="47"/>
        <v>0</v>
      </c>
      <c r="AI83" s="63">
        <f t="shared" ca="1" si="47"/>
        <v>0</v>
      </c>
      <c r="AJ83" s="63">
        <f t="shared" ca="1" si="47"/>
        <v>0</v>
      </c>
      <c r="AK83" s="63">
        <f t="shared" ca="1" si="47"/>
        <v>0</v>
      </c>
      <c r="AL83" s="63">
        <f t="shared" ca="1" si="47"/>
        <v>0</v>
      </c>
      <c r="AM83" s="63">
        <f t="shared" ca="1" si="47"/>
        <v>0</v>
      </c>
      <c r="AN83" s="63">
        <f t="shared" ca="1" si="38"/>
        <v>0</v>
      </c>
      <c r="AO83" s="63">
        <f t="shared" ca="1" si="48"/>
        <v>0</v>
      </c>
      <c r="AP83" s="63">
        <f t="shared" ca="1" si="48"/>
        <v>800.10000000000014</v>
      </c>
      <c r="AQ83" s="63">
        <f t="shared" ca="1" si="48"/>
        <v>0</v>
      </c>
      <c r="AR83" s="63">
        <f t="shared" ca="1" si="48"/>
        <v>800.10000000000014</v>
      </c>
      <c r="AS83" s="63">
        <f t="shared" ca="1" si="48"/>
        <v>0</v>
      </c>
      <c r="AT83" s="63">
        <f t="shared" ca="1" si="48"/>
        <v>0</v>
      </c>
      <c r="AU83" s="63">
        <f t="shared" ca="1" si="48"/>
        <v>0</v>
      </c>
      <c r="AV83" s="63">
        <f t="shared" ca="1" si="48"/>
        <v>0</v>
      </c>
      <c r="AW83" s="63">
        <f t="shared" ca="1" si="48"/>
        <v>0</v>
      </c>
      <c r="AX83" s="63">
        <f t="shared" ca="1" si="48"/>
        <v>0</v>
      </c>
      <c r="AY83" s="63">
        <f t="shared" ca="1" si="48"/>
        <v>0</v>
      </c>
      <c r="AZ83" s="63">
        <f t="shared" ca="1" si="48"/>
        <v>0</v>
      </c>
      <c r="BA83" s="63">
        <f t="shared" ca="1" si="48"/>
        <v>0</v>
      </c>
      <c r="BB83" s="63">
        <f t="shared" ca="1" si="48"/>
        <v>0</v>
      </c>
      <c r="BC83" s="63">
        <f t="shared" ca="1" si="48"/>
        <v>0</v>
      </c>
    </row>
    <row r="84" spans="1:55" x14ac:dyDescent="0.2">
      <c r="A84" s="15">
        <v>381</v>
      </c>
      <c r="B84" s="103" t="s">
        <v>129</v>
      </c>
      <c r="C84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4" s="73" t="str">
        <f t="shared" ca="1" si="44"/>
        <v>5</v>
      </c>
      <c r="E84" s="63">
        <f t="shared" ca="1" si="44"/>
        <v>2402.9</v>
      </c>
      <c r="F84" s="63">
        <f t="shared" ca="1" si="44"/>
        <v>0</v>
      </c>
      <c r="G84" s="63">
        <f t="shared" ca="1" si="44"/>
        <v>0</v>
      </c>
      <c r="H84" s="63">
        <f t="shared" ca="1" si="44"/>
        <v>0</v>
      </c>
      <c r="I84" s="63">
        <f t="shared" ca="1" si="44"/>
        <v>0</v>
      </c>
      <c r="J84" s="63">
        <f t="shared" ca="1" si="44"/>
        <v>0</v>
      </c>
      <c r="K84" s="63">
        <f t="shared" ca="1" si="44"/>
        <v>0</v>
      </c>
      <c r="L84" s="63">
        <f t="shared" ca="1" si="44"/>
        <v>0</v>
      </c>
      <c r="M84" s="63">
        <f t="shared" ca="1" si="44"/>
        <v>0</v>
      </c>
      <c r="N84" s="63">
        <f t="shared" ca="1" si="45"/>
        <v>0</v>
      </c>
      <c r="O84" s="63">
        <f t="shared" ca="1" si="45"/>
        <v>0</v>
      </c>
      <c r="P84" s="63">
        <f t="shared" ca="1" si="45"/>
        <v>2402.9</v>
      </c>
      <c r="Q84" s="63">
        <f t="shared" ca="1" si="45"/>
        <v>2400.1</v>
      </c>
      <c r="R84" s="63">
        <f t="shared" ca="1" si="45"/>
        <v>2.8</v>
      </c>
      <c r="S84" s="63">
        <f t="shared" ca="1" si="45"/>
        <v>0</v>
      </c>
      <c r="T84" s="63">
        <f t="shared" ca="1" si="45"/>
        <v>0</v>
      </c>
      <c r="U84" s="63">
        <f t="shared" ca="1" si="45"/>
        <v>0</v>
      </c>
      <c r="V84" s="63">
        <f t="shared" ca="1" si="45"/>
        <v>0</v>
      </c>
      <c r="W84" s="63">
        <f t="shared" ca="1" si="45"/>
        <v>0</v>
      </c>
      <c r="X84" s="63">
        <f t="shared" ca="1" si="45"/>
        <v>0</v>
      </c>
      <c r="Y84" s="63">
        <f t="shared" ca="1" si="45"/>
        <v>0</v>
      </c>
      <c r="Z84" s="63">
        <f t="shared" ca="1" si="37"/>
        <v>0</v>
      </c>
      <c r="AA84" s="63">
        <f t="shared" ca="1" si="46"/>
        <v>0</v>
      </c>
      <c r="AB84" s="63">
        <f t="shared" ca="1" si="46"/>
        <v>0</v>
      </c>
      <c r="AC84" s="63">
        <f t="shared" ca="1" si="46"/>
        <v>0</v>
      </c>
      <c r="AD84" s="73" t="str">
        <f t="shared" ca="1" si="47"/>
        <v>5</v>
      </c>
      <c r="AE84" s="63">
        <f t="shared" ca="1" si="47"/>
        <v>3788.1</v>
      </c>
      <c r="AF84" s="63">
        <f t="shared" ca="1" si="47"/>
        <v>0</v>
      </c>
      <c r="AG84" s="63">
        <f t="shared" ca="1" si="47"/>
        <v>0</v>
      </c>
      <c r="AH84" s="63">
        <f t="shared" ca="1" si="47"/>
        <v>0</v>
      </c>
      <c r="AI84" s="63">
        <f t="shared" ca="1" si="47"/>
        <v>0</v>
      </c>
      <c r="AJ84" s="63">
        <f t="shared" ca="1" si="47"/>
        <v>0</v>
      </c>
      <c r="AK84" s="63">
        <f t="shared" ca="1" si="47"/>
        <v>0</v>
      </c>
      <c r="AL84" s="63">
        <f t="shared" ca="1" si="47"/>
        <v>0</v>
      </c>
      <c r="AM84" s="63">
        <f t="shared" ca="1" si="47"/>
        <v>0</v>
      </c>
      <c r="AN84" s="63">
        <f t="shared" ca="1" si="38"/>
        <v>0</v>
      </c>
      <c r="AO84" s="63">
        <f t="shared" ca="1" si="48"/>
        <v>0</v>
      </c>
      <c r="AP84" s="63">
        <f t="shared" ca="1" si="48"/>
        <v>3788.1</v>
      </c>
      <c r="AQ84" s="63">
        <f t="shared" ca="1" si="48"/>
        <v>3783.6</v>
      </c>
      <c r="AR84" s="63">
        <f t="shared" ca="1" si="48"/>
        <v>4.5</v>
      </c>
      <c r="AS84" s="63">
        <f t="shared" ca="1" si="48"/>
        <v>0</v>
      </c>
      <c r="AT84" s="63">
        <f t="shared" ca="1" si="48"/>
        <v>0</v>
      </c>
      <c r="AU84" s="63">
        <f t="shared" ca="1" si="48"/>
        <v>0</v>
      </c>
      <c r="AV84" s="63">
        <f t="shared" ca="1" si="48"/>
        <v>0</v>
      </c>
      <c r="AW84" s="63">
        <f t="shared" ca="1" si="48"/>
        <v>0</v>
      </c>
      <c r="AX84" s="63">
        <f t="shared" ca="1" si="48"/>
        <v>0</v>
      </c>
      <c r="AY84" s="63">
        <f t="shared" ca="1" si="48"/>
        <v>0</v>
      </c>
      <c r="AZ84" s="63">
        <f t="shared" ca="1" si="48"/>
        <v>0</v>
      </c>
      <c r="BA84" s="63">
        <f t="shared" ca="1" si="48"/>
        <v>0</v>
      </c>
      <c r="BB84" s="63">
        <f t="shared" ca="1" si="48"/>
        <v>0</v>
      </c>
      <c r="BC84" s="63">
        <f t="shared" ca="1" si="48"/>
        <v>0</v>
      </c>
    </row>
    <row r="85" spans="1:55" x14ac:dyDescent="0.2">
      <c r="A85" s="15">
        <v>382</v>
      </c>
      <c r="B85" s="103" t="s">
        <v>130</v>
      </c>
      <c r="C85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5" s="73" t="str">
        <f t="shared" ca="1" si="44"/>
        <v>5</v>
      </c>
      <c r="E85" s="63">
        <f t="shared" ca="1" si="44"/>
        <v>3131.2</v>
      </c>
      <c r="F85" s="63">
        <f t="shared" ca="1" si="44"/>
        <v>0</v>
      </c>
      <c r="G85" s="63">
        <f t="shared" ca="1" si="44"/>
        <v>0</v>
      </c>
      <c r="H85" s="63">
        <f t="shared" ca="1" si="44"/>
        <v>0</v>
      </c>
      <c r="I85" s="63">
        <f t="shared" ca="1" si="44"/>
        <v>0</v>
      </c>
      <c r="J85" s="63">
        <f t="shared" ca="1" si="44"/>
        <v>0</v>
      </c>
      <c r="K85" s="63">
        <f t="shared" ca="1" si="44"/>
        <v>0</v>
      </c>
      <c r="L85" s="63">
        <f t="shared" ca="1" si="44"/>
        <v>0</v>
      </c>
      <c r="M85" s="63">
        <f t="shared" ca="1" si="44"/>
        <v>0</v>
      </c>
      <c r="N85" s="63">
        <f t="shared" ca="1" si="45"/>
        <v>0</v>
      </c>
      <c r="O85" s="63">
        <f t="shared" ca="1" si="45"/>
        <v>0</v>
      </c>
      <c r="P85" s="63">
        <f t="shared" ca="1" si="45"/>
        <v>3131.2</v>
      </c>
      <c r="Q85" s="63">
        <f t="shared" ca="1" si="45"/>
        <v>0</v>
      </c>
      <c r="R85" s="63">
        <f t="shared" ca="1" si="45"/>
        <v>3131.2</v>
      </c>
      <c r="S85" s="63">
        <f t="shared" ca="1" si="45"/>
        <v>0</v>
      </c>
      <c r="T85" s="63">
        <f t="shared" ca="1" si="45"/>
        <v>0</v>
      </c>
      <c r="U85" s="63">
        <f t="shared" ca="1" si="45"/>
        <v>0</v>
      </c>
      <c r="V85" s="63">
        <f t="shared" ca="1" si="45"/>
        <v>0</v>
      </c>
      <c r="W85" s="63">
        <f t="shared" ca="1" si="45"/>
        <v>0</v>
      </c>
      <c r="X85" s="63">
        <f t="shared" ca="1" si="45"/>
        <v>0</v>
      </c>
      <c r="Y85" s="63">
        <f t="shared" ca="1" si="45"/>
        <v>0</v>
      </c>
      <c r="Z85" s="63">
        <f t="shared" ca="1" si="37"/>
        <v>0</v>
      </c>
      <c r="AA85" s="63">
        <f t="shared" ca="1" si="46"/>
        <v>0</v>
      </c>
      <c r="AB85" s="63">
        <f t="shared" ca="1" si="46"/>
        <v>0</v>
      </c>
      <c r="AC85" s="63">
        <f t="shared" ca="1" si="46"/>
        <v>0</v>
      </c>
      <c r="AD85" s="73" t="str">
        <f t="shared" ca="1" si="47"/>
        <v>5</v>
      </c>
      <c r="AE85" s="63">
        <f t="shared" ca="1" si="47"/>
        <v>2804.9000000000005</v>
      </c>
      <c r="AF85" s="63">
        <f t="shared" ca="1" si="47"/>
        <v>0</v>
      </c>
      <c r="AG85" s="63">
        <f t="shared" ca="1" si="47"/>
        <v>0</v>
      </c>
      <c r="AH85" s="63">
        <f t="shared" ca="1" si="47"/>
        <v>0</v>
      </c>
      <c r="AI85" s="63">
        <f t="shared" ca="1" si="47"/>
        <v>0</v>
      </c>
      <c r="AJ85" s="63">
        <f t="shared" ca="1" si="47"/>
        <v>0</v>
      </c>
      <c r="AK85" s="63">
        <f t="shared" ca="1" si="47"/>
        <v>0</v>
      </c>
      <c r="AL85" s="63">
        <f t="shared" ca="1" si="47"/>
        <v>0</v>
      </c>
      <c r="AM85" s="63">
        <f t="shared" ca="1" si="47"/>
        <v>0</v>
      </c>
      <c r="AN85" s="63">
        <f t="shared" ca="1" si="38"/>
        <v>0</v>
      </c>
      <c r="AO85" s="63">
        <f t="shared" ca="1" si="48"/>
        <v>0</v>
      </c>
      <c r="AP85" s="63">
        <f t="shared" ca="1" si="48"/>
        <v>2804.9000000000005</v>
      </c>
      <c r="AQ85" s="63">
        <f t="shared" ca="1" si="48"/>
        <v>0</v>
      </c>
      <c r="AR85" s="63">
        <f t="shared" ca="1" si="48"/>
        <v>2804.9000000000005</v>
      </c>
      <c r="AS85" s="63">
        <f t="shared" ca="1" si="48"/>
        <v>0</v>
      </c>
      <c r="AT85" s="63">
        <f t="shared" ca="1" si="48"/>
        <v>0</v>
      </c>
      <c r="AU85" s="63">
        <f t="shared" ca="1" si="48"/>
        <v>0</v>
      </c>
      <c r="AV85" s="63">
        <f t="shared" ca="1" si="48"/>
        <v>0</v>
      </c>
      <c r="AW85" s="63">
        <f t="shared" ca="1" si="48"/>
        <v>0</v>
      </c>
      <c r="AX85" s="63">
        <f t="shared" ca="1" si="48"/>
        <v>0</v>
      </c>
      <c r="AY85" s="63">
        <f t="shared" ca="1" si="48"/>
        <v>0</v>
      </c>
      <c r="AZ85" s="63">
        <f t="shared" ca="1" si="48"/>
        <v>0</v>
      </c>
      <c r="BA85" s="63">
        <f t="shared" ca="1" si="48"/>
        <v>0</v>
      </c>
      <c r="BB85" s="63">
        <f t="shared" ca="1" si="48"/>
        <v>0</v>
      </c>
      <c r="BC85" s="63">
        <f t="shared" ca="1" si="48"/>
        <v>0</v>
      </c>
    </row>
    <row r="86" spans="1:55" x14ac:dyDescent="0.2">
      <c r="A86" s="15">
        <v>385</v>
      </c>
      <c r="B86" s="103" t="s">
        <v>49</v>
      </c>
      <c r="C86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6" s="73" t="str">
        <f t="shared" ca="1" si="44"/>
        <v>5</v>
      </c>
      <c r="E86" s="63">
        <f t="shared" ca="1" si="44"/>
        <v>101878.8</v>
      </c>
      <c r="F86" s="63">
        <f t="shared" ca="1" si="44"/>
        <v>0</v>
      </c>
      <c r="G86" s="63">
        <f t="shared" ca="1" si="44"/>
        <v>0</v>
      </c>
      <c r="H86" s="63">
        <f t="shared" ca="1" si="44"/>
        <v>0</v>
      </c>
      <c r="I86" s="63">
        <f t="shared" ca="1" si="44"/>
        <v>0</v>
      </c>
      <c r="J86" s="63">
        <f t="shared" ca="1" si="44"/>
        <v>118.2</v>
      </c>
      <c r="K86" s="63">
        <f t="shared" ca="1" si="44"/>
        <v>0</v>
      </c>
      <c r="L86" s="63">
        <f t="shared" ca="1" si="44"/>
        <v>118.2</v>
      </c>
      <c r="M86" s="63">
        <f t="shared" ca="1" si="44"/>
        <v>0</v>
      </c>
      <c r="N86" s="63">
        <f t="shared" ca="1" si="45"/>
        <v>0</v>
      </c>
      <c r="O86" s="63">
        <f t="shared" ca="1" si="45"/>
        <v>0</v>
      </c>
      <c r="P86" s="63">
        <f t="shared" ca="1" si="45"/>
        <v>101760.6</v>
      </c>
      <c r="Q86" s="63">
        <f t="shared" ca="1" si="45"/>
        <v>101760.6</v>
      </c>
      <c r="R86" s="63">
        <f t="shared" ca="1" si="45"/>
        <v>0</v>
      </c>
      <c r="S86" s="63">
        <f t="shared" ca="1" si="45"/>
        <v>0</v>
      </c>
      <c r="T86" s="63">
        <f t="shared" ca="1" si="45"/>
        <v>0</v>
      </c>
      <c r="U86" s="63">
        <f t="shared" ca="1" si="45"/>
        <v>0</v>
      </c>
      <c r="V86" s="63">
        <f t="shared" ca="1" si="45"/>
        <v>0</v>
      </c>
      <c r="W86" s="63">
        <f t="shared" ca="1" si="45"/>
        <v>0</v>
      </c>
      <c r="X86" s="63">
        <f t="shared" ca="1" si="45"/>
        <v>0</v>
      </c>
      <c r="Y86" s="63">
        <f t="shared" ca="1" si="45"/>
        <v>0</v>
      </c>
      <c r="Z86" s="63">
        <f t="shared" ca="1" si="37"/>
        <v>0</v>
      </c>
      <c r="AA86" s="63">
        <f t="shared" ca="1" si="46"/>
        <v>0</v>
      </c>
      <c r="AB86" s="63">
        <f t="shared" ca="1" si="46"/>
        <v>0</v>
      </c>
      <c r="AC86" s="63">
        <f t="shared" ca="1" si="46"/>
        <v>0</v>
      </c>
      <c r="AD86" s="73" t="str">
        <f t="shared" ca="1" si="47"/>
        <v>5</v>
      </c>
      <c r="AE86" s="63">
        <f t="shared" ca="1" si="47"/>
        <v>76568.999999999985</v>
      </c>
      <c r="AF86" s="63">
        <f t="shared" ca="1" si="47"/>
        <v>0</v>
      </c>
      <c r="AG86" s="63">
        <f t="shared" ca="1" si="47"/>
        <v>0</v>
      </c>
      <c r="AH86" s="63">
        <f t="shared" ca="1" si="47"/>
        <v>0</v>
      </c>
      <c r="AI86" s="63">
        <f t="shared" ca="1" si="47"/>
        <v>0</v>
      </c>
      <c r="AJ86" s="63">
        <f t="shared" ca="1" si="47"/>
        <v>88.7</v>
      </c>
      <c r="AK86" s="63">
        <f t="shared" ca="1" si="47"/>
        <v>0</v>
      </c>
      <c r="AL86" s="63">
        <f t="shared" ca="1" si="47"/>
        <v>88.7</v>
      </c>
      <c r="AM86" s="63">
        <f t="shared" ca="1" si="47"/>
        <v>0</v>
      </c>
      <c r="AN86" s="63">
        <f t="shared" ca="1" si="38"/>
        <v>0</v>
      </c>
      <c r="AO86" s="63">
        <f t="shared" ca="1" si="48"/>
        <v>0</v>
      </c>
      <c r="AP86" s="63">
        <f t="shared" ca="1" si="48"/>
        <v>76480.299999999988</v>
      </c>
      <c r="AQ86" s="63">
        <f t="shared" ca="1" si="48"/>
        <v>76480.299999999988</v>
      </c>
      <c r="AR86" s="63">
        <f t="shared" ca="1" si="48"/>
        <v>0</v>
      </c>
      <c r="AS86" s="63">
        <f t="shared" ca="1" si="48"/>
        <v>0</v>
      </c>
      <c r="AT86" s="63">
        <f t="shared" ca="1" si="48"/>
        <v>0</v>
      </c>
      <c r="AU86" s="63">
        <f t="shared" ca="1" si="48"/>
        <v>0</v>
      </c>
      <c r="AV86" s="63">
        <f t="shared" ca="1" si="48"/>
        <v>0</v>
      </c>
      <c r="AW86" s="63">
        <f t="shared" ca="1" si="48"/>
        <v>0</v>
      </c>
      <c r="AX86" s="63">
        <f t="shared" ca="1" si="48"/>
        <v>0</v>
      </c>
      <c r="AY86" s="63">
        <f t="shared" ca="1" si="48"/>
        <v>0</v>
      </c>
      <c r="AZ86" s="63">
        <f t="shared" ca="1" si="48"/>
        <v>0</v>
      </c>
      <c r="BA86" s="63">
        <f t="shared" ca="1" si="48"/>
        <v>0</v>
      </c>
      <c r="BB86" s="63">
        <f t="shared" ca="1" si="48"/>
        <v>0</v>
      </c>
      <c r="BC86" s="63">
        <f t="shared" ca="1" si="48"/>
        <v>0</v>
      </c>
    </row>
    <row r="87" spans="1:55" x14ac:dyDescent="0.2">
      <c r="A87" s="15">
        <v>387</v>
      </c>
      <c r="B87" s="103" t="s">
        <v>131</v>
      </c>
      <c r="C87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7" s="73" t="str">
        <f t="shared" ca="1" si="44"/>
        <v>5</v>
      </c>
      <c r="E87" s="63">
        <f t="shared" ca="1" si="44"/>
        <v>25055.7</v>
      </c>
      <c r="F87" s="63">
        <f t="shared" ca="1" si="44"/>
        <v>0</v>
      </c>
      <c r="G87" s="63">
        <f t="shared" ca="1" si="44"/>
        <v>0</v>
      </c>
      <c r="H87" s="63">
        <f t="shared" ca="1" si="44"/>
        <v>0</v>
      </c>
      <c r="I87" s="63">
        <f t="shared" ca="1" si="44"/>
        <v>0</v>
      </c>
      <c r="J87" s="63">
        <f t="shared" ca="1" si="44"/>
        <v>1531.6</v>
      </c>
      <c r="K87" s="63">
        <f t="shared" ca="1" si="44"/>
        <v>0</v>
      </c>
      <c r="L87" s="63">
        <f t="shared" ca="1" si="44"/>
        <v>1531.6</v>
      </c>
      <c r="M87" s="63">
        <f t="shared" ca="1" si="44"/>
        <v>0</v>
      </c>
      <c r="N87" s="63">
        <f t="shared" ca="1" si="45"/>
        <v>0</v>
      </c>
      <c r="O87" s="63">
        <f t="shared" ca="1" si="45"/>
        <v>0</v>
      </c>
      <c r="P87" s="63">
        <f t="shared" ca="1" si="45"/>
        <v>5180.7</v>
      </c>
      <c r="Q87" s="63">
        <f t="shared" ca="1" si="45"/>
        <v>1137.8</v>
      </c>
      <c r="R87" s="63">
        <f t="shared" ca="1" si="45"/>
        <v>4042.9</v>
      </c>
      <c r="S87" s="63">
        <f t="shared" ca="1" si="45"/>
        <v>0</v>
      </c>
      <c r="T87" s="63">
        <f t="shared" ca="1" si="45"/>
        <v>0</v>
      </c>
      <c r="U87" s="63">
        <f t="shared" ca="1" si="45"/>
        <v>0</v>
      </c>
      <c r="V87" s="63">
        <f t="shared" ca="1" si="45"/>
        <v>0</v>
      </c>
      <c r="W87" s="63">
        <f t="shared" ca="1" si="45"/>
        <v>0</v>
      </c>
      <c r="X87" s="63">
        <f t="shared" ca="1" si="45"/>
        <v>0</v>
      </c>
      <c r="Y87" s="63">
        <f t="shared" ca="1" si="45"/>
        <v>0</v>
      </c>
      <c r="Z87" s="63">
        <f t="shared" ca="1" si="37"/>
        <v>0</v>
      </c>
      <c r="AA87" s="63">
        <f t="shared" ca="1" si="46"/>
        <v>0</v>
      </c>
      <c r="AB87" s="63">
        <f t="shared" ca="1" si="46"/>
        <v>0</v>
      </c>
      <c r="AC87" s="63">
        <f t="shared" ca="1" si="46"/>
        <v>0</v>
      </c>
      <c r="AD87" s="73" t="str">
        <f t="shared" ca="1" si="47"/>
        <v>5</v>
      </c>
      <c r="AE87" s="63">
        <f t="shared" ca="1" si="47"/>
        <v>23307.7</v>
      </c>
      <c r="AF87" s="63">
        <f t="shared" ca="1" si="47"/>
        <v>0</v>
      </c>
      <c r="AG87" s="63">
        <f t="shared" ca="1" si="47"/>
        <v>0</v>
      </c>
      <c r="AH87" s="63">
        <f t="shared" ca="1" si="47"/>
        <v>0</v>
      </c>
      <c r="AI87" s="63">
        <f t="shared" ca="1" si="47"/>
        <v>0</v>
      </c>
      <c r="AJ87" s="63">
        <f t="shared" ca="1" si="47"/>
        <v>1422.3000000000002</v>
      </c>
      <c r="AK87" s="63">
        <f t="shared" ca="1" si="47"/>
        <v>0</v>
      </c>
      <c r="AL87" s="63">
        <f t="shared" ca="1" si="47"/>
        <v>1422.3000000000002</v>
      </c>
      <c r="AM87" s="63">
        <f t="shared" ca="1" si="47"/>
        <v>0</v>
      </c>
      <c r="AN87" s="63">
        <f t="shared" ca="1" si="38"/>
        <v>0</v>
      </c>
      <c r="AO87" s="63">
        <f t="shared" ca="1" si="48"/>
        <v>0</v>
      </c>
      <c r="AP87" s="63">
        <f t="shared" ca="1" si="48"/>
        <v>4812</v>
      </c>
      <c r="AQ87" s="63">
        <f t="shared" ca="1" si="48"/>
        <v>1056.8</v>
      </c>
      <c r="AR87" s="63">
        <f t="shared" ca="1" si="48"/>
        <v>3755.2000000000003</v>
      </c>
      <c r="AS87" s="63">
        <f t="shared" ca="1" si="48"/>
        <v>0</v>
      </c>
      <c r="AT87" s="63">
        <f t="shared" ca="1" si="48"/>
        <v>0</v>
      </c>
      <c r="AU87" s="63">
        <f t="shared" ca="1" si="48"/>
        <v>0</v>
      </c>
      <c r="AV87" s="63">
        <f t="shared" ca="1" si="48"/>
        <v>0</v>
      </c>
      <c r="AW87" s="63">
        <f t="shared" ca="1" si="48"/>
        <v>0</v>
      </c>
      <c r="AX87" s="63">
        <f t="shared" ca="1" si="48"/>
        <v>0</v>
      </c>
      <c r="AY87" s="63">
        <f t="shared" ca="1" si="48"/>
        <v>0</v>
      </c>
      <c r="AZ87" s="63">
        <f t="shared" ca="1" si="48"/>
        <v>0</v>
      </c>
      <c r="BA87" s="63">
        <f t="shared" ca="1" si="48"/>
        <v>0</v>
      </c>
      <c r="BB87" s="63">
        <f t="shared" ca="1" si="48"/>
        <v>0</v>
      </c>
      <c r="BC87" s="63">
        <f t="shared" ca="1" si="48"/>
        <v>0</v>
      </c>
    </row>
    <row r="88" spans="1:55" x14ac:dyDescent="0.2">
      <c r="A88" s="15">
        <v>390</v>
      </c>
      <c r="B88" s="103" t="s">
        <v>132</v>
      </c>
      <c r="C88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88" s="73" t="str">
        <f t="shared" ca="1" si="44"/>
        <v>5</v>
      </c>
      <c r="E88" s="63">
        <f t="shared" ca="1" si="44"/>
        <v>2344.8999999999996</v>
      </c>
      <c r="F88" s="63">
        <f t="shared" ca="1" si="44"/>
        <v>0</v>
      </c>
      <c r="G88" s="63">
        <f t="shared" ca="1" si="44"/>
        <v>0</v>
      </c>
      <c r="H88" s="63">
        <f t="shared" ca="1" si="44"/>
        <v>0</v>
      </c>
      <c r="I88" s="63">
        <f t="shared" ca="1" si="44"/>
        <v>0</v>
      </c>
      <c r="J88" s="63">
        <f t="shared" ca="1" si="44"/>
        <v>596.79999999999995</v>
      </c>
      <c r="K88" s="63">
        <f t="shared" ca="1" si="44"/>
        <v>0</v>
      </c>
      <c r="L88" s="63">
        <f t="shared" ca="1" si="44"/>
        <v>596.79999999999995</v>
      </c>
      <c r="M88" s="63">
        <f t="shared" ca="1" si="44"/>
        <v>0</v>
      </c>
      <c r="N88" s="63">
        <f t="shared" ca="1" si="45"/>
        <v>0</v>
      </c>
      <c r="O88" s="63">
        <f t="shared" ca="1" si="45"/>
        <v>0</v>
      </c>
      <c r="P88" s="63">
        <f t="shared" ca="1" si="45"/>
        <v>1748.1</v>
      </c>
      <c r="Q88" s="63">
        <f t="shared" ca="1" si="45"/>
        <v>0</v>
      </c>
      <c r="R88" s="63">
        <f t="shared" ca="1" si="45"/>
        <v>1748.1</v>
      </c>
      <c r="S88" s="63">
        <f t="shared" ca="1" si="45"/>
        <v>0</v>
      </c>
      <c r="T88" s="63">
        <f t="shared" ca="1" si="45"/>
        <v>0</v>
      </c>
      <c r="U88" s="63">
        <f t="shared" ca="1" si="45"/>
        <v>0</v>
      </c>
      <c r="V88" s="63">
        <f t="shared" ca="1" si="45"/>
        <v>0</v>
      </c>
      <c r="W88" s="63">
        <f t="shared" ca="1" si="45"/>
        <v>0</v>
      </c>
      <c r="X88" s="63">
        <f t="shared" ca="1" si="45"/>
        <v>0</v>
      </c>
      <c r="Y88" s="63">
        <f t="shared" ca="1" si="45"/>
        <v>0</v>
      </c>
      <c r="Z88" s="63">
        <f t="shared" ca="1" si="37"/>
        <v>0</v>
      </c>
      <c r="AA88" s="63">
        <f t="shared" ca="1" si="46"/>
        <v>0</v>
      </c>
      <c r="AB88" s="63">
        <f t="shared" ca="1" si="46"/>
        <v>0</v>
      </c>
      <c r="AC88" s="63">
        <f t="shared" ca="1" si="46"/>
        <v>0</v>
      </c>
      <c r="AD88" s="73" t="str">
        <f t="shared" ca="1" si="47"/>
        <v>5</v>
      </c>
      <c r="AE88" s="63">
        <f t="shared" ca="1" si="47"/>
        <v>3205.8</v>
      </c>
      <c r="AF88" s="63">
        <f t="shared" ca="1" si="47"/>
        <v>0</v>
      </c>
      <c r="AG88" s="63">
        <f t="shared" ca="1" si="47"/>
        <v>0</v>
      </c>
      <c r="AH88" s="63">
        <f t="shared" ca="1" si="47"/>
        <v>0</v>
      </c>
      <c r="AI88" s="63">
        <f t="shared" ca="1" si="47"/>
        <v>0</v>
      </c>
      <c r="AJ88" s="63">
        <f t="shared" ca="1" si="47"/>
        <v>815.8</v>
      </c>
      <c r="AK88" s="63">
        <f t="shared" ca="1" si="47"/>
        <v>0</v>
      </c>
      <c r="AL88" s="63">
        <f t="shared" ca="1" si="47"/>
        <v>815.8</v>
      </c>
      <c r="AM88" s="63">
        <f t="shared" ca="1" si="47"/>
        <v>0</v>
      </c>
      <c r="AN88" s="63">
        <f t="shared" ca="1" si="38"/>
        <v>0</v>
      </c>
      <c r="AO88" s="63">
        <f t="shared" ca="1" si="48"/>
        <v>0</v>
      </c>
      <c r="AP88" s="63">
        <f t="shared" ca="1" si="48"/>
        <v>2390.0000000000005</v>
      </c>
      <c r="AQ88" s="63">
        <f t="shared" ca="1" si="48"/>
        <v>0</v>
      </c>
      <c r="AR88" s="63">
        <f t="shared" ca="1" si="48"/>
        <v>2390.0000000000005</v>
      </c>
      <c r="AS88" s="63">
        <f t="shared" ca="1" si="48"/>
        <v>0</v>
      </c>
      <c r="AT88" s="63">
        <f t="shared" ca="1" si="48"/>
        <v>0</v>
      </c>
      <c r="AU88" s="63">
        <f t="shared" ca="1" si="48"/>
        <v>0</v>
      </c>
      <c r="AV88" s="63">
        <f t="shared" ca="1" si="48"/>
        <v>0</v>
      </c>
      <c r="AW88" s="63">
        <f t="shared" ca="1" si="48"/>
        <v>0</v>
      </c>
      <c r="AX88" s="63">
        <f t="shared" ca="1" si="48"/>
        <v>0</v>
      </c>
      <c r="AY88" s="63">
        <f t="shared" ca="1" si="48"/>
        <v>0</v>
      </c>
      <c r="AZ88" s="63">
        <f t="shared" ca="1" si="48"/>
        <v>0</v>
      </c>
      <c r="BA88" s="63">
        <f t="shared" ca="1" si="48"/>
        <v>0</v>
      </c>
      <c r="BB88" s="63">
        <f t="shared" ca="1" si="48"/>
        <v>0</v>
      </c>
      <c r="BC88" s="63">
        <f t="shared" ca="1" si="48"/>
        <v>0</v>
      </c>
    </row>
    <row r="89" spans="1:55" x14ac:dyDescent="0.2">
      <c r="A89" s="15">
        <v>394</v>
      </c>
      <c r="B89" s="103" t="s">
        <v>152</v>
      </c>
      <c r="C89" s="100" t="e">
        <f t="shared" ca="1" si="39"/>
        <v>#REF!</v>
      </c>
      <c r="D89" s="73" t="e">
        <f t="shared" ca="1" si="44"/>
        <v>#REF!</v>
      </c>
      <c r="E89" s="63" t="e">
        <f t="shared" ca="1" si="44"/>
        <v>#REF!</v>
      </c>
      <c r="F89" s="63" t="e">
        <f t="shared" ca="1" si="44"/>
        <v>#REF!</v>
      </c>
      <c r="G89" s="63" t="e">
        <f t="shared" ca="1" si="44"/>
        <v>#REF!</v>
      </c>
      <c r="H89" s="63" t="e">
        <f t="shared" ca="1" si="44"/>
        <v>#REF!</v>
      </c>
      <c r="I89" s="63" t="e">
        <f t="shared" ca="1" si="44"/>
        <v>#REF!</v>
      </c>
      <c r="J89" s="63" t="e">
        <f t="shared" ca="1" si="44"/>
        <v>#REF!</v>
      </c>
      <c r="K89" s="63" t="e">
        <f t="shared" ca="1" si="44"/>
        <v>#REF!</v>
      </c>
      <c r="L89" s="63" t="e">
        <f t="shared" ca="1" si="44"/>
        <v>#REF!</v>
      </c>
      <c r="M89" s="63" t="e">
        <f t="shared" ca="1" si="44"/>
        <v>#REF!</v>
      </c>
      <c r="N89" s="63" t="e">
        <f t="shared" ca="1" si="45"/>
        <v>#REF!</v>
      </c>
      <c r="O89" s="63" t="e">
        <f t="shared" ca="1" si="45"/>
        <v>#REF!</v>
      </c>
      <c r="P89" s="63" t="e">
        <f t="shared" ca="1" si="45"/>
        <v>#REF!</v>
      </c>
      <c r="Q89" s="63" t="e">
        <f t="shared" ca="1" si="45"/>
        <v>#REF!</v>
      </c>
      <c r="R89" s="63" t="e">
        <f t="shared" ca="1" si="45"/>
        <v>#REF!</v>
      </c>
      <c r="S89" s="63" t="e">
        <f t="shared" ca="1" si="45"/>
        <v>#REF!</v>
      </c>
      <c r="T89" s="63" t="e">
        <f t="shared" ca="1" si="45"/>
        <v>#REF!</v>
      </c>
      <c r="U89" s="63" t="e">
        <f t="shared" ca="1" si="45"/>
        <v>#REF!</v>
      </c>
      <c r="V89" s="63" t="e">
        <f t="shared" ca="1" si="45"/>
        <v>#REF!</v>
      </c>
      <c r="W89" s="63" t="e">
        <f t="shared" ca="1" si="45"/>
        <v>#REF!</v>
      </c>
      <c r="X89" s="63" t="e">
        <f t="shared" ca="1" si="45"/>
        <v>#REF!</v>
      </c>
      <c r="Y89" s="63" t="e">
        <f t="shared" ca="1" si="45"/>
        <v>#REF!</v>
      </c>
      <c r="Z89" s="63" t="e">
        <f t="shared" ca="1" si="37"/>
        <v>#REF!</v>
      </c>
      <c r="AA89" s="63" t="e">
        <f t="shared" ca="1" si="46"/>
        <v>#REF!</v>
      </c>
      <c r="AB89" s="63" t="e">
        <f t="shared" ca="1" si="46"/>
        <v>#REF!</v>
      </c>
      <c r="AC89" s="63" t="e">
        <f t="shared" ca="1" si="46"/>
        <v>#REF!</v>
      </c>
      <c r="AD89" s="73" t="e">
        <f t="shared" ca="1" si="47"/>
        <v>#REF!</v>
      </c>
      <c r="AE89" s="63" t="e">
        <f t="shared" ca="1" si="47"/>
        <v>#REF!</v>
      </c>
      <c r="AF89" s="63" t="e">
        <f t="shared" ca="1" si="47"/>
        <v>#REF!</v>
      </c>
      <c r="AG89" s="63" t="e">
        <f t="shared" ca="1" si="47"/>
        <v>#REF!</v>
      </c>
      <c r="AH89" s="63" t="e">
        <f t="shared" ca="1" si="47"/>
        <v>#REF!</v>
      </c>
      <c r="AI89" s="63" t="e">
        <f t="shared" ca="1" si="47"/>
        <v>#REF!</v>
      </c>
      <c r="AJ89" s="63" t="e">
        <f t="shared" ca="1" si="47"/>
        <v>#REF!</v>
      </c>
      <c r="AK89" s="63" t="e">
        <f t="shared" ca="1" si="47"/>
        <v>#REF!</v>
      </c>
      <c r="AL89" s="63" t="e">
        <f t="shared" ca="1" si="47"/>
        <v>#REF!</v>
      </c>
      <c r="AM89" s="63" t="e">
        <f t="shared" ca="1" si="47"/>
        <v>#REF!</v>
      </c>
      <c r="AN89" s="63" t="e">
        <f t="shared" ca="1" si="38"/>
        <v>#REF!</v>
      </c>
      <c r="AO89" s="63" t="e">
        <f t="shared" ca="1" si="48"/>
        <v>#REF!</v>
      </c>
      <c r="AP89" s="63" t="e">
        <f t="shared" ca="1" si="48"/>
        <v>#REF!</v>
      </c>
      <c r="AQ89" s="63" t="e">
        <f t="shared" ca="1" si="48"/>
        <v>#REF!</v>
      </c>
      <c r="AR89" s="63" t="e">
        <f t="shared" ca="1" si="48"/>
        <v>#REF!</v>
      </c>
      <c r="AS89" s="63" t="e">
        <f t="shared" ca="1" si="48"/>
        <v>#REF!</v>
      </c>
      <c r="AT89" s="63" t="e">
        <f t="shared" ca="1" si="48"/>
        <v>#REF!</v>
      </c>
      <c r="AU89" s="63" t="e">
        <f t="shared" ca="1" si="48"/>
        <v>#REF!</v>
      </c>
      <c r="AV89" s="63" t="e">
        <f t="shared" ca="1" si="48"/>
        <v>#REF!</v>
      </c>
      <c r="AW89" s="63" t="e">
        <f t="shared" ca="1" si="48"/>
        <v>#REF!</v>
      </c>
      <c r="AX89" s="63" t="e">
        <f t="shared" ca="1" si="48"/>
        <v>#REF!</v>
      </c>
      <c r="AY89" s="63" t="e">
        <f t="shared" ca="1" si="48"/>
        <v>#REF!</v>
      </c>
      <c r="AZ89" s="63" t="e">
        <f t="shared" ca="1" si="48"/>
        <v>#REF!</v>
      </c>
      <c r="BA89" s="63" t="e">
        <f t="shared" ca="1" si="48"/>
        <v>#REF!</v>
      </c>
      <c r="BB89" s="63" t="e">
        <f t="shared" ca="1" si="48"/>
        <v>#REF!</v>
      </c>
      <c r="BC89" s="63" t="e">
        <f t="shared" ca="1" si="48"/>
        <v>#REF!</v>
      </c>
    </row>
    <row r="90" spans="1:55" x14ac:dyDescent="0.2">
      <c r="A90" s="15">
        <v>395</v>
      </c>
      <c r="B90" s="103" t="s">
        <v>133</v>
      </c>
      <c r="C90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0" s="73" t="str">
        <f t="shared" ca="1" si="44"/>
        <v>5</v>
      </c>
      <c r="E90" s="63">
        <f t="shared" ca="1" si="44"/>
        <v>1617.7</v>
      </c>
      <c r="F90" s="63">
        <f t="shared" ca="1" si="44"/>
        <v>0</v>
      </c>
      <c r="G90" s="63">
        <f t="shared" ca="1" si="44"/>
        <v>0</v>
      </c>
      <c r="H90" s="63">
        <f t="shared" ca="1" si="44"/>
        <v>0</v>
      </c>
      <c r="I90" s="63">
        <f t="shared" ca="1" si="44"/>
        <v>0</v>
      </c>
      <c r="J90" s="63">
        <f t="shared" ca="1" si="44"/>
        <v>0</v>
      </c>
      <c r="K90" s="63">
        <f t="shared" ca="1" si="44"/>
        <v>0</v>
      </c>
      <c r="L90" s="63">
        <f t="shared" ca="1" si="44"/>
        <v>0</v>
      </c>
      <c r="M90" s="63">
        <f t="shared" ca="1" si="44"/>
        <v>0</v>
      </c>
      <c r="N90" s="63">
        <f t="shared" ca="1" si="45"/>
        <v>0</v>
      </c>
      <c r="O90" s="63">
        <f t="shared" ca="1" si="45"/>
        <v>0</v>
      </c>
      <c r="P90" s="63">
        <f t="shared" ca="1" si="45"/>
        <v>1617.7</v>
      </c>
      <c r="Q90" s="63">
        <f t="shared" ca="1" si="45"/>
        <v>0</v>
      </c>
      <c r="R90" s="63">
        <f t="shared" ca="1" si="45"/>
        <v>1617.7</v>
      </c>
      <c r="S90" s="63">
        <f t="shared" ca="1" si="45"/>
        <v>0</v>
      </c>
      <c r="T90" s="63">
        <f t="shared" ca="1" si="45"/>
        <v>0</v>
      </c>
      <c r="U90" s="63">
        <f t="shared" ca="1" si="45"/>
        <v>0</v>
      </c>
      <c r="V90" s="63">
        <f t="shared" ca="1" si="45"/>
        <v>0</v>
      </c>
      <c r="W90" s="63">
        <f t="shared" ca="1" si="45"/>
        <v>0</v>
      </c>
      <c r="X90" s="63">
        <f t="shared" ca="1" si="45"/>
        <v>0</v>
      </c>
      <c r="Y90" s="63">
        <f t="shared" ca="1" si="45"/>
        <v>0</v>
      </c>
      <c r="Z90" s="63">
        <f t="shared" ca="1" si="37"/>
        <v>0</v>
      </c>
      <c r="AA90" s="63">
        <f t="shared" ca="1" si="46"/>
        <v>0</v>
      </c>
      <c r="AB90" s="63">
        <f t="shared" ca="1" si="46"/>
        <v>0</v>
      </c>
      <c r="AC90" s="63">
        <f t="shared" ca="1" si="46"/>
        <v>0</v>
      </c>
      <c r="AD90" s="73" t="str">
        <f t="shared" ca="1" si="47"/>
        <v>5</v>
      </c>
      <c r="AE90" s="63">
        <f t="shared" ca="1" si="47"/>
        <v>593.60000000000014</v>
      </c>
      <c r="AF90" s="63">
        <f t="shared" ca="1" si="47"/>
        <v>0</v>
      </c>
      <c r="AG90" s="63">
        <f t="shared" ca="1" si="47"/>
        <v>0</v>
      </c>
      <c r="AH90" s="63">
        <f t="shared" ca="1" si="47"/>
        <v>0</v>
      </c>
      <c r="AI90" s="63">
        <f t="shared" ca="1" si="47"/>
        <v>0</v>
      </c>
      <c r="AJ90" s="63">
        <f t="shared" ca="1" si="47"/>
        <v>0</v>
      </c>
      <c r="AK90" s="63">
        <f t="shared" ca="1" si="47"/>
        <v>0</v>
      </c>
      <c r="AL90" s="63">
        <f t="shared" ca="1" si="47"/>
        <v>0</v>
      </c>
      <c r="AM90" s="63">
        <f t="shared" ca="1" si="47"/>
        <v>0</v>
      </c>
      <c r="AN90" s="63">
        <f t="shared" ca="1" si="38"/>
        <v>0</v>
      </c>
      <c r="AO90" s="63">
        <f t="shared" ca="1" si="48"/>
        <v>0</v>
      </c>
      <c r="AP90" s="63">
        <f t="shared" ca="1" si="48"/>
        <v>593.60000000000014</v>
      </c>
      <c r="AQ90" s="63">
        <f t="shared" ca="1" si="48"/>
        <v>0</v>
      </c>
      <c r="AR90" s="63">
        <f t="shared" ca="1" si="48"/>
        <v>593.60000000000014</v>
      </c>
      <c r="AS90" s="63">
        <f t="shared" ca="1" si="48"/>
        <v>0</v>
      </c>
      <c r="AT90" s="63">
        <f t="shared" ca="1" si="48"/>
        <v>0</v>
      </c>
      <c r="AU90" s="63">
        <f t="shared" ca="1" si="48"/>
        <v>0</v>
      </c>
      <c r="AV90" s="63">
        <f t="shared" ca="1" si="48"/>
        <v>0</v>
      </c>
      <c r="AW90" s="63">
        <f t="shared" ca="1" si="48"/>
        <v>0</v>
      </c>
      <c r="AX90" s="63">
        <f t="shared" ca="1" si="48"/>
        <v>0</v>
      </c>
      <c r="AY90" s="63">
        <f t="shared" ca="1" si="48"/>
        <v>0</v>
      </c>
      <c r="AZ90" s="63">
        <f t="shared" ca="1" si="48"/>
        <v>0</v>
      </c>
      <c r="BA90" s="63">
        <f t="shared" ca="1" si="48"/>
        <v>0</v>
      </c>
      <c r="BB90" s="63">
        <f t="shared" ca="1" si="48"/>
        <v>0</v>
      </c>
      <c r="BC90" s="63">
        <f t="shared" ca="1" si="48"/>
        <v>0</v>
      </c>
    </row>
    <row r="91" spans="1:55" x14ac:dyDescent="0.2">
      <c r="A91" s="15">
        <v>396</v>
      </c>
      <c r="B91" s="103" t="s">
        <v>134</v>
      </c>
      <c r="C91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1" s="73" t="str">
        <f t="shared" ca="1" si="44"/>
        <v>5</v>
      </c>
      <c r="E91" s="63">
        <f t="shared" ca="1" si="44"/>
        <v>11503.599999999999</v>
      </c>
      <c r="F91" s="63">
        <f t="shared" ca="1" si="44"/>
        <v>0</v>
      </c>
      <c r="G91" s="63">
        <f t="shared" ca="1" si="44"/>
        <v>0</v>
      </c>
      <c r="H91" s="63">
        <f t="shared" ca="1" si="44"/>
        <v>0</v>
      </c>
      <c r="I91" s="63">
        <f t="shared" ca="1" si="44"/>
        <v>0</v>
      </c>
      <c r="J91" s="63">
        <f t="shared" ca="1" si="44"/>
        <v>527.29999999999995</v>
      </c>
      <c r="K91" s="63">
        <f t="shared" ca="1" si="44"/>
        <v>0</v>
      </c>
      <c r="L91" s="63">
        <f t="shared" ca="1" si="44"/>
        <v>527.29999999999995</v>
      </c>
      <c r="M91" s="63">
        <f t="shared" ca="1" si="44"/>
        <v>0</v>
      </c>
      <c r="N91" s="63">
        <f t="shared" ca="1" si="45"/>
        <v>0</v>
      </c>
      <c r="O91" s="63">
        <f t="shared" ca="1" si="45"/>
        <v>0</v>
      </c>
      <c r="P91" s="63">
        <f t="shared" ca="1" si="45"/>
        <v>10976.3</v>
      </c>
      <c r="Q91" s="63">
        <f t="shared" ca="1" si="45"/>
        <v>10474.5</v>
      </c>
      <c r="R91" s="63">
        <f t="shared" ca="1" si="45"/>
        <v>501.8</v>
      </c>
      <c r="S91" s="63">
        <f t="shared" ca="1" si="45"/>
        <v>0</v>
      </c>
      <c r="T91" s="63">
        <f t="shared" ca="1" si="45"/>
        <v>0</v>
      </c>
      <c r="U91" s="63">
        <f t="shared" ca="1" si="45"/>
        <v>0</v>
      </c>
      <c r="V91" s="63">
        <f t="shared" ca="1" si="45"/>
        <v>0</v>
      </c>
      <c r="W91" s="63">
        <f t="shared" ca="1" si="45"/>
        <v>0</v>
      </c>
      <c r="X91" s="63">
        <f t="shared" ca="1" si="45"/>
        <v>0</v>
      </c>
      <c r="Y91" s="63">
        <f t="shared" ca="1" si="45"/>
        <v>0</v>
      </c>
      <c r="Z91" s="63">
        <f t="shared" ca="1" si="37"/>
        <v>0</v>
      </c>
      <c r="AA91" s="63">
        <f t="shared" ca="1" si="46"/>
        <v>0</v>
      </c>
      <c r="AB91" s="63">
        <f t="shared" ca="1" si="46"/>
        <v>0</v>
      </c>
      <c r="AC91" s="63">
        <f t="shared" ca="1" si="46"/>
        <v>0</v>
      </c>
      <c r="AD91" s="73" t="str">
        <f t="shared" ca="1" si="47"/>
        <v>5</v>
      </c>
      <c r="AE91" s="63">
        <f t="shared" ca="1" si="47"/>
        <v>17844.3</v>
      </c>
      <c r="AF91" s="63">
        <f t="shared" ca="1" si="47"/>
        <v>0</v>
      </c>
      <c r="AG91" s="63">
        <f t="shared" ca="1" si="47"/>
        <v>0</v>
      </c>
      <c r="AH91" s="63">
        <f t="shared" ca="1" si="47"/>
        <v>0</v>
      </c>
      <c r="AI91" s="63">
        <f t="shared" ca="1" si="47"/>
        <v>0</v>
      </c>
      <c r="AJ91" s="63">
        <f t="shared" ca="1" si="47"/>
        <v>817.7</v>
      </c>
      <c r="AK91" s="63">
        <f t="shared" ca="1" si="47"/>
        <v>0</v>
      </c>
      <c r="AL91" s="63">
        <f t="shared" ca="1" si="47"/>
        <v>817.7</v>
      </c>
      <c r="AM91" s="63">
        <f t="shared" ca="1" si="47"/>
        <v>0</v>
      </c>
      <c r="AN91" s="63">
        <f t="shared" ca="1" si="38"/>
        <v>0</v>
      </c>
      <c r="AO91" s="63">
        <f t="shared" ca="1" si="48"/>
        <v>0</v>
      </c>
      <c r="AP91" s="63">
        <f t="shared" ca="1" si="48"/>
        <v>17026.599999999999</v>
      </c>
      <c r="AQ91" s="63">
        <f t="shared" ca="1" si="48"/>
        <v>16248.3</v>
      </c>
      <c r="AR91" s="63">
        <f t="shared" ca="1" si="48"/>
        <v>778.3</v>
      </c>
      <c r="AS91" s="63">
        <f t="shared" ca="1" si="48"/>
        <v>0</v>
      </c>
      <c r="AT91" s="63">
        <f t="shared" ca="1" si="48"/>
        <v>0</v>
      </c>
      <c r="AU91" s="63">
        <f t="shared" ca="1" si="48"/>
        <v>0</v>
      </c>
      <c r="AV91" s="63">
        <f t="shared" ca="1" si="48"/>
        <v>0</v>
      </c>
      <c r="AW91" s="63">
        <f t="shared" ca="1" si="48"/>
        <v>0</v>
      </c>
      <c r="AX91" s="63">
        <f t="shared" ca="1" si="48"/>
        <v>0</v>
      </c>
      <c r="AY91" s="63">
        <f t="shared" ca="1" si="48"/>
        <v>0</v>
      </c>
      <c r="AZ91" s="63">
        <f t="shared" ca="1" si="48"/>
        <v>0</v>
      </c>
      <c r="BA91" s="63">
        <f t="shared" ca="1" si="48"/>
        <v>0</v>
      </c>
      <c r="BB91" s="63">
        <f t="shared" ca="1" si="48"/>
        <v>0</v>
      </c>
      <c r="BC91" s="63">
        <f t="shared" ca="1" si="48"/>
        <v>0</v>
      </c>
    </row>
    <row r="92" spans="1:55" x14ac:dyDescent="0.2">
      <c r="A92" s="15">
        <v>399</v>
      </c>
      <c r="B92" s="103" t="s">
        <v>135</v>
      </c>
      <c r="C92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2" s="73" t="str">
        <f t="shared" ref="D92:M101" ca="1" si="49">INDIRECT($B92&amp;"!M"&amp;D$1+1)</f>
        <v>5</v>
      </c>
      <c r="E92" s="63">
        <f t="shared" ca="1" si="49"/>
        <v>20210</v>
      </c>
      <c r="F92" s="63">
        <f t="shared" ca="1" si="49"/>
        <v>0</v>
      </c>
      <c r="G92" s="63">
        <f t="shared" ca="1" si="49"/>
        <v>0</v>
      </c>
      <c r="H92" s="63">
        <f t="shared" ca="1" si="49"/>
        <v>0</v>
      </c>
      <c r="I92" s="63">
        <f t="shared" ca="1" si="49"/>
        <v>0</v>
      </c>
      <c r="J92" s="63">
        <f t="shared" ca="1" si="49"/>
        <v>1200.7</v>
      </c>
      <c r="K92" s="63">
        <f t="shared" ca="1" si="49"/>
        <v>0</v>
      </c>
      <c r="L92" s="63">
        <f t="shared" ca="1" si="49"/>
        <v>1200.7</v>
      </c>
      <c r="M92" s="63">
        <f t="shared" ca="1" si="49"/>
        <v>0</v>
      </c>
      <c r="N92" s="63">
        <f t="shared" ref="N92:Y101" ca="1" si="50">INDIRECT($B92&amp;"!M"&amp;N$1+1)</f>
        <v>0</v>
      </c>
      <c r="O92" s="63">
        <f t="shared" ca="1" si="50"/>
        <v>0</v>
      </c>
      <c r="P92" s="63">
        <f t="shared" ca="1" si="50"/>
        <v>13601.5</v>
      </c>
      <c r="Q92" s="63">
        <f t="shared" ca="1" si="50"/>
        <v>11697.6</v>
      </c>
      <c r="R92" s="63">
        <f t="shared" ca="1" si="50"/>
        <v>1903.9</v>
      </c>
      <c r="S92" s="63">
        <f t="shared" ca="1" si="50"/>
        <v>0</v>
      </c>
      <c r="T92" s="63">
        <f t="shared" ca="1" si="50"/>
        <v>0</v>
      </c>
      <c r="U92" s="63">
        <f t="shared" ca="1" si="50"/>
        <v>0</v>
      </c>
      <c r="V92" s="63">
        <f t="shared" ca="1" si="50"/>
        <v>0</v>
      </c>
      <c r="W92" s="63">
        <f t="shared" ca="1" si="50"/>
        <v>0</v>
      </c>
      <c r="X92" s="63">
        <f t="shared" ca="1" si="50"/>
        <v>0</v>
      </c>
      <c r="Y92" s="63">
        <f t="shared" ca="1" si="50"/>
        <v>0</v>
      </c>
      <c r="Z92" s="63">
        <f t="shared" ca="1" si="37"/>
        <v>0</v>
      </c>
      <c r="AA92" s="63">
        <f t="shared" ca="1" si="46"/>
        <v>0</v>
      </c>
      <c r="AB92" s="63">
        <f t="shared" ca="1" si="46"/>
        <v>0</v>
      </c>
      <c r="AC92" s="63">
        <f t="shared" ca="1" si="46"/>
        <v>0</v>
      </c>
      <c r="AD92" s="73" t="str">
        <f t="shared" ref="AD92:AM101" ca="1" si="51">INDIRECT($B92&amp;"!T"&amp;AD$1+1)</f>
        <v>5</v>
      </c>
      <c r="AE92" s="63">
        <f t="shared" ca="1" si="51"/>
        <v>22452.999999999996</v>
      </c>
      <c r="AF92" s="63">
        <f t="shared" ca="1" si="51"/>
        <v>0</v>
      </c>
      <c r="AG92" s="63">
        <f t="shared" ca="1" si="51"/>
        <v>0</v>
      </c>
      <c r="AH92" s="63">
        <f t="shared" ca="1" si="51"/>
        <v>0</v>
      </c>
      <c r="AI92" s="63">
        <f t="shared" ca="1" si="51"/>
        <v>0</v>
      </c>
      <c r="AJ92" s="63">
        <f t="shared" ca="1" si="51"/>
        <v>1334.9999999999998</v>
      </c>
      <c r="AK92" s="63">
        <f t="shared" ca="1" si="51"/>
        <v>0</v>
      </c>
      <c r="AL92" s="63">
        <f t="shared" ca="1" si="51"/>
        <v>1334.9999999999998</v>
      </c>
      <c r="AM92" s="63">
        <f t="shared" ca="1" si="51"/>
        <v>0</v>
      </c>
      <c r="AN92" s="63">
        <f t="shared" ca="1" si="38"/>
        <v>0</v>
      </c>
      <c r="AO92" s="63">
        <f t="shared" ref="AO92:BC101" ca="1" si="52">INDIRECT($B92&amp;"!T"&amp;AO$1+1)</f>
        <v>0</v>
      </c>
      <c r="AP92" s="63">
        <f t="shared" ca="1" si="52"/>
        <v>15094.699999999999</v>
      </c>
      <c r="AQ92" s="63">
        <f t="shared" ca="1" si="52"/>
        <v>13190.9</v>
      </c>
      <c r="AR92" s="63">
        <f t="shared" ca="1" si="52"/>
        <v>1903.7999999999997</v>
      </c>
      <c r="AS92" s="63">
        <f t="shared" ca="1" si="52"/>
        <v>0</v>
      </c>
      <c r="AT92" s="63">
        <f t="shared" ca="1" si="52"/>
        <v>0</v>
      </c>
      <c r="AU92" s="63">
        <f t="shared" ca="1" si="52"/>
        <v>0</v>
      </c>
      <c r="AV92" s="63">
        <f t="shared" ca="1" si="52"/>
        <v>0</v>
      </c>
      <c r="AW92" s="63">
        <f t="shared" ca="1" si="52"/>
        <v>0</v>
      </c>
      <c r="AX92" s="63">
        <f t="shared" ca="1" si="52"/>
        <v>0</v>
      </c>
      <c r="AY92" s="63">
        <f t="shared" ca="1" si="52"/>
        <v>0</v>
      </c>
      <c r="AZ92" s="63">
        <f t="shared" ca="1" si="52"/>
        <v>0</v>
      </c>
      <c r="BA92" s="63">
        <f t="shared" ca="1" si="52"/>
        <v>0</v>
      </c>
      <c r="BB92" s="63">
        <f t="shared" ca="1" si="52"/>
        <v>0</v>
      </c>
      <c r="BC92" s="63">
        <f t="shared" ca="1" si="52"/>
        <v>0</v>
      </c>
    </row>
    <row r="93" spans="1:55" x14ac:dyDescent="0.2">
      <c r="A93" s="15">
        <v>405</v>
      </c>
      <c r="B93" s="103" t="s">
        <v>149</v>
      </c>
      <c r="C93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3" s="73" t="str">
        <f t="shared" ca="1" si="49"/>
        <v>5</v>
      </c>
      <c r="E93" s="63">
        <f t="shared" ca="1" si="49"/>
        <v>6.9</v>
      </c>
      <c r="F93" s="63">
        <f t="shared" ca="1" si="49"/>
        <v>0</v>
      </c>
      <c r="G93" s="63">
        <f t="shared" ca="1" si="49"/>
        <v>0</v>
      </c>
      <c r="H93" s="63">
        <f t="shared" ca="1" si="49"/>
        <v>0</v>
      </c>
      <c r="I93" s="63">
        <f t="shared" ca="1" si="49"/>
        <v>0</v>
      </c>
      <c r="J93" s="63">
        <f t="shared" ca="1" si="49"/>
        <v>2.2000000000000002</v>
      </c>
      <c r="K93" s="63">
        <f t="shared" ca="1" si="49"/>
        <v>0</v>
      </c>
      <c r="L93" s="63">
        <f t="shared" ca="1" si="49"/>
        <v>2.2000000000000002</v>
      </c>
      <c r="M93" s="63">
        <f t="shared" ca="1" si="49"/>
        <v>0</v>
      </c>
      <c r="N93" s="63">
        <f t="shared" ca="1" si="50"/>
        <v>0</v>
      </c>
      <c r="O93" s="63">
        <f t="shared" ca="1" si="50"/>
        <v>0</v>
      </c>
      <c r="P93" s="63">
        <f t="shared" ca="1" si="50"/>
        <v>4.7</v>
      </c>
      <c r="Q93" s="63">
        <f t="shared" ca="1" si="50"/>
        <v>0</v>
      </c>
      <c r="R93" s="63">
        <f t="shared" ca="1" si="50"/>
        <v>4.7</v>
      </c>
      <c r="S93" s="63">
        <f t="shared" ca="1" si="50"/>
        <v>0</v>
      </c>
      <c r="T93" s="63">
        <f t="shared" ca="1" si="50"/>
        <v>0</v>
      </c>
      <c r="U93" s="63">
        <f t="shared" ca="1" si="50"/>
        <v>0</v>
      </c>
      <c r="V93" s="63">
        <f t="shared" ca="1" si="50"/>
        <v>0</v>
      </c>
      <c r="W93" s="63">
        <f t="shared" ca="1" si="50"/>
        <v>0</v>
      </c>
      <c r="X93" s="63">
        <f t="shared" ca="1" si="50"/>
        <v>0</v>
      </c>
      <c r="Y93" s="63">
        <f t="shared" ca="1" si="50"/>
        <v>0</v>
      </c>
      <c r="Z93" s="63">
        <f t="shared" ca="1" si="37"/>
        <v>0</v>
      </c>
      <c r="AA93" s="63">
        <f t="shared" ca="1" si="46"/>
        <v>0</v>
      </c>
      <c r="AB93" s="63">
        <f t="shared" ca="1" si="46"/>
        <v>0</v>
      </c>
      <c r="AC93" s="63">
        <f t="shared" ca="1" si="46"/>
        <v>0</v>
      </c>
      <c r="AD93" s="73" t="str">
        <f t="shared" ca="1" si="51"/>
        <v>5</v>
      </c>
      <c r="AE93" s="63">
        <f t="shared" ca="1" si="51"/>
        <v>7.7</v>
      </c>
      <c r="AF93" s="63">
        <f t="shared" ca="1" si="51"/>
        <v>0</v>
      </c>
      <c r="AG93" s="63">
        <f t="shared" ca="1" si="51"/>
        <v>0</v>
      </c>
      <c r="AH93" s="63">
        <f t="shared" ca="1" si="51"/>
        <v>0</v>
      </c>
      <c r="AI93" s="63">
        <f t="shared" ca="1" si="51"/>
        <v>0</v>
      </c>
      <c r="AJ93" s="63">
        <f t="shared" ca="1" si="51"/>
        <v>3.0999999999999996</v>
      </c>
      <c r="AK93" s="63">
        <f t="shared" ca="1" si="51"/>
        <v>0</v>
      </c>
      <c r="AL93" s="63">
        <f t="shared" ca="1" si="51"/>
        <v>3.0999999999999996</v>
      </c>
      <c r="AM93" s="63">
        <f t="shared" ca="1" si="51"/>
        <v>0</v>
      </c>
      <c r="AN93" s="63">
        <f t="shared" ca="1" si="38"/>
        <v>0</v>
      </c>
      <c r="AO93" s="63">
        <f t="shared" ca="1" si="52"/>
        <v>0</v>
      </c>
      <c r="AP93" s="63">
        <f t="shared" ca="1" si="52"/>
        <v>4.6000000000000005</v>
      </c>
      <c r="AQ93" s="63">
        <f t="shared" ca="1" si="52"/>
        <v>0</v>
      </c>
      <c r="AR93" s="63">
        <f t="shared" ca="1" si="52"/>
        <v>4.6000000000000005</v>
      </c>
      <c r="AS93" s="63">
        <f t="shared" ca="1" si="52"/>
        <v>0</v>
      </c>
      <c r="AT93" s="63">
        <f t="shared" ca="1" si="52"/>
        <v>0</v>
      </c>
      <c r="AU93" s="63">
        <f t="shared" ca="1" si="52"/>
        <v>0</v>
      </c>
      <c r="AV93" s="63">
        <f t="shared" ca="1" si="52"/>
        <v>0</v>
      </c>
      <c r="AW93" s="63">
        <f t="shared" ca="1" si="52"/>
        <v>0</v>
      </c>
      <c r="AX93" s="63">
        <f t="shared" ca="1" si="52"/>
        <v>0</v>
      </c>
      <c r="AY93" s="63">
        <f t="shared" ca="1" si="52"/>
        <v>0</v>
      </c>
      <c r="AZ93" s="63">
        <f t="shared" ca="1" si="52"/>
        <v>0</v>
      </c>
      <c r="BA93" s="63">
        <f t="shared" ca="1" si="52"/>
        <v>0</v>
      </c>
      <c r="BB93" s="63">
        <f t="shared" ca="1" si="52"/>
        <v>0</v>
      </c>
      <c r="BC93" s="63">
        <f t="shared" ca="1" si="52"/>
        <v>0</v>
      </c>
    </row>
    <row r="94" spans="1:55" x14ac:dyDescent="0.2">
      <c r="A94" s="20">
        <v>406</v>
      </c>
      <c r="B94" s="103" t="s">
        <v>136</v>
      </c>
      <c r="C94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4" s="73" t="str">
        <f t="shared" ca="1" si="49"/>
        <v>5</v>
      </c>
      <c r="E94" s="63">
        <f t="shared" ca="1" si="49"/>
        <v>893.40000000000009</v>
      </c>
      <c r="F94" s="63">
        <f t="shared" ca="1" si="49"/>
        <v>0</v>
      </c>
      <c r="G94" s="63">
        <f t="shared" ca="1" si="49"/>
        <v>0</v>
      </c>
      <c r="H94" s="63">
        <f t="shared" ca="1" si="49"/>
        <v>0</v>
      </c>
      <c r="I94" s="63">
        <f t="shared" ca="1" si="49"/>
        <v>0</v>
      </c>
      <c r="J94" s="63">
        <f t="shared" ca="1" si="49"/>
        <v>365.2</v>
      </c>
      <c r="K94" s="63">
        <f t="shared" ca="1" si="49"/>
        <v>0</v>
      </c>
      <c r="L94" s="63">
        <f t="shared" ca="1" si="49"/>
        <v>365.2</v>
      </c>
      <c r="M94" s="63">
        <f t="shared" ca="1" si="49"/>
        <v>0</v>
      </c>
      <c r="N94" s="63">
        <f t="shared" ca="1" si="50"/>
        <v>0</v>
      </c>
      <c r="O94" s="63">
        <f t="shared" ca="1" si="50"/>
        <v>0</v>
      </c>
      <c r="P94" s="63">
        <f t="shared" ca="1" si="50"/>
        <v>528.20000000000005</v>
      </c>
      <c r="Q94" s="63">
        <f t="shared" ca="1" si="50"/>
        <v>0</v>
      </c>
      <c r="R94" s="63">
        <f t="shared" ca="1" si="50"/>
        <v>528.20000000000005</v>
      </c>
      <c r="S94" s="63">
        <f t="shared" ca="1" si="50"/>
        <v>0</v>
      </c>
      <c r="T94" s="63">
        <f t="shared" ca="1" si="50"/>
        <v>0</v>
      </c>
      <c r="U94" s="63">
        <f t="shared" ca="1" si="50"/>
        <v>0</v>
      </c>
      <c r="V94" s="63">
        <f t="shared" ca="1" si="50"/>
        <v>0</v>
      </c>
      <c r="W94" s="63">
        <f t="shared" ca="1" si="50"/>
        <v>0</v>
      </c>
      <c r="X94" s="63">
        <f t="shared" ca="1" si="50"/>
        <v>0</v>
      </c>
      <c r="Y94" s="63">
        <f t="shared" ca="1" si="50"/>
        <v>0</v>
      </c>
      <c r="Z94" s="63">
        <f t="shared" ca="1" si="37"/>
        <v>0</v>
      </c>
      <c r="AA94" s="63">
        <f t="shared" ca="1" si="46"/>
        <v>0</v>
      </c>
      <c r="AB94" s="63">
        <f t="shared" ca="1" si="46"/>
        <v>0</v>
      </c>
      <c r="AC94" s="63">
        <f t="shared" ca="1" si="46"/>
        <v>0</v>
      </c>
      <c r="AD94" s="73" t="str">
        <f t="shared" ca="1" si="51"/>
        <v>5</v>
      </c>
      <c r="AE94" s="63">
        <f t="shared" ca="1" si="51"/>
        <v>1248.5</v>
      </c>
      <c r="AF94" s="63">
        <f t="shared" ca="1" si="51"/>
        <v>0</v>
      </c>
      <c r="AG94" s="63">
        <f t="shared" ca="1" si="51"/>
        <v>0</v>
      </c>
      <c r="AH94" s="63">
        <f t="shared" ca="1" si="51"/>
        <v>0</v>
      </c>
      <c r="AI94" s="63">
        <f t="shared" ca="1" si="51"/>
        <v>0</v>
      </c>
      <c r="AJ94" s="63">
        <f t="shared" ca="1" si="51"/>
        <v>510.40000000000003</v>
      </c>
      <c r="AK94" s="63">
        <f t="shared" ca="1" si="51"/>
        <v>0</v>
      </c>
      <c r="AL94" s="63">
        <f t="shared" ca="1" si="51"/>
        <v>510.40000000000003</v>
      </c>
      <c r="AM94" s="63">
        <f t="shared" ca="1" si="51"/>
        <v>0</v>
      </c>
      <c r="AN94" s="63">
        <f t="shared" ca="1" si="38"/>
        <v>0</v>
      </c>
      <c r="AO94" s="63">
        <f t="shared" ca="1" si="52"/>
        <v>0</v>
      </c>
      <c r="AP94" s="63">
        <f t="shared" ca="1" si="52"/>
        <v>738.09999999999991</v>
      </c>
      <c r="AQ94" s="63">
        <f t="shared" ca="1" si="52"/>
        <v>0</v>
      </c>
      <c r="AR94" s="63">
        <f t="shared" ca="1" si="52"/>
        <v>738.09999999999991</v>
      </c>
      <c r="AS94" s="63">
        <f t="shared" ca="1" si="52"/>
        <v>0</v>
      </c>
      <c r="AT94" s="63">
        <f t="shared" ca="1" si="52"/>
        <v>0</v>
      </c>
      <c r="AU94" s="63">
        <f t="shared" ca="1" si="52"/>
        <v>0</v>
      </c>
      <c r="AV94" s="63">
        <f t="shared" ca="1" si="52"/>
        <v>0</v>
      </c>
      <c r="AW94" s="63">
        <f t="shared" ca="1" si="52"/>
        <v>0</v>
      </c>
      <c r="AX94" s="63">
        <f t="shared" ca="1" si="52"/>
        <v>0</v>
      </c>
      <c r="AY94" s="63">
        <f t="shared" ca="1" si="52"/>
        <v>0</v>
      </c>
      <c r="AZ94" s="63">
        <f t="shared" ca="1" si="52"/>
        <v>0</v>
      </c>
      <c r="BA94" s="63">
        <f t="shared" ca="1" si="52"/>
        <v>0</v>
      </c>
      <c r="BB94" s="63">
        <f t="shared" ca="1" si="52"/>
        <v>0</v>
      </c>
      <c r="BC94" s="63">
        <f t="shared" ca="1" si="52"/>
        <v>0</v>
      </c>
    </row>
    <row r="95" spans="1:55" x14ac:dyDescent="0.2">
      <c r="A95" s="15">
        <v>414</v>
      </c>
      <c r="B95" s="103" t="s">
        <v>137</v>
      </c>
      <c r="C95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5" s="73" t="str">
        <f t="shared" ca="1" si="49"/>
        <v>5</v>
      </c>
      <c r="E95" s="63">
        <f t="shared" ca="1" si="49"/>
        <v>4261</v>
      </c>
      <c r="F95" s="63">
        <f t="shared" ca="1" si="49"/>
        <v>0</v>
      </c>
      <c r="G95" s="63">
        <f t="shared" ca="1" si="49"/>
        <v>0</v>
      </c>
      <c r="H95" s="63">
        <f t="shared" ca="1" si="49"/>
        <v>0</v>
      </c>
      <c r="I95" s="63">
        <f t="shared" ca="1" si="49"/>
        <v>0</v>
      </c>
      <c r="J95" s="63">
        <f t="shared" ca="1" si="49"/>
        <v>3050.8</v>
      </c>
      <c r="K95" s="63">
        <f t="shared" ca="1" si="49"/>
        <v>0</v>
      </c>
      <c r="L95" s="63">
        <f t="shared" ca="1" si="49"/>
        <v>3050.8</v>
      </c>
      <c r="M95" s="63">
        <f t="shared" ca="1" si="49"/>
        <v>0</v>
      </c>
      <c r="N95" s="63">
        <f t="shared" ca="1" si="50"/>
        <v>0</v>
      </c>
      <c r="O95" s="63">
        <f t="shared" ca="1" si="50"/>
        <v>0</v>
      </c>
      <c r="P95" s="63">
        <f t="shared" ca="1" si="50"/>
        <v>273</v>
      </c>
      <c r="Q95" s="63">
        <f t="shared" ca="1" si="50"/>
        <v>0</v>
      </c>
      <c r="R95" s="63">
        <f t="shared" ca="1" si="50"/>
        <v>273</v>
      </c>
      <c r="S95" s="63">
        <f t="shared" ca="1" si="50"/>
        <v>0</v>
      </c>
      <c r="T95" s="63">
        <f t="shared" ca="1" si="50"/>
        <v>0</v>
      </c>
      <c r="U95" s="63">
        <f t="shared" ca="1" si="50"/>
        <v>0</v>
      </c>
      <c r="V95" s="63">
        <f t="shared" ca="1" si="50"/>
        <v>0</v>
      </c>
      <c r="W95" s="63">
        <f t="shared" ca="1" si="50"/>
        <v>0</v>
      </c>
      <c r="X95" s="63">
        <f t="shared" ca="1" si="50"/>
        <v>0</v>
      </c>
      <c r="Y95" s="63">
        <f t="shared" ca="1" si="50"/>
        <v>0</v>
      </c>
      <c r="Z95" s="63">
        <f t="shared" ca="1" si="37"/>
        <v>0</v>
      </c>
      <c r="AA95" s="63">
        <f t="shared" ca="1" si="46"/>
        <v>0</v>
      </c>
      <c r="AB95" s="63">
        <f t="shared" ca="1" si="46"/>
        <v>0</v>
      </c>
      <c r="AC95" s="63">
        <f t="shared" ca="1" si="46"/>
        <v>0</v>
      </c>
      <c r="AD95" s="73" t="str">
        <f t="shared" ca="1" si="51"/>
        <v>5</v>
      </c>
      <c r="AE95" s="63">
        <f t="shared" ca="1" si="51"/>
        <v>5255.6</v>
      </c>
      <c r="AF95" s="63">
        <f t="shared" ca="1" si="51"/>
        <v>0</v>
      </c>
      <c r="AG95" s="63">
        <f t="shared" ca="1" si="51"/>
        <v>0</v>
      </c>
      <c r="AH95" s="63">
        <f t="shared" ca="1" si="51"/>
        <v>0</v>
      </c>
      <c r="AI95" s="63">
        <f t="shared" ca="1" si="51"/>
        <v>0</v>
      </c>
      <c r="AJ95" s="63">
        <f t="shared" ca="1" si="51"/>
        <v>3772.8</v>
      </c>
      <c r="AK95" s="63">
        <f t="shared" ca="1" si="51"/>
        <v>0</v>
      </c>
      <c r="AL95" s="63">
        <f t="shared" ca="1" si="51"/>
        <v>3772.8</v>
      </c>
      <c r="AM95" s="63">
        <f t="shared" ca="1" si="51"/>
        <v>0</v>
      </c>
      <c r="AN95" s="63">
        <f t="shared" ca="1" si="38"/>
        <v>0</v>
      </c>
      <c r="AO95" s="63">
        <f t="shared" ca="1" si="52"/>
        <v>0</v>
      </c>
      <c r="AP95" s="63">
        <f t="shared" ca="1" si="52"/>
        <v>334.5</v>
      </c>
      <c r="AQ95" s="63">
        <f t="shared" ca="1" si="52"/>
        <v>0</v>
      </c>
      <c r="AR95" s="63">
        <f t="shared" ca="1" si="52"/>
        <v>334.5</v>
      </c>
      <c r="AS95" s="63">
        <f t="shared" ca="1" si="52"/>
        <v>0</v>
      </c>
      <c r="AT95" s="63">
        <f t="shared" ca="1" si="52"/>
        <v>0</v>
      </c>
      <c r="AU95" s="63">
        <f t="shared" ca="1" si="52"/>
        <v>0</v>
      </c>
      <c r="AV95" s="63">
        <f t="shared" ca="1" si="52"/>
        <v>0</v>
      </c>
      <c r="AW95" s="63">
        <f t="shared" ca="1" si="52"/>
        <v>0</v>
      </c>
      <c r="AX95" s="63">
        <f t="shared" ca="1" si="52"/>
        <v>0</v>
      </c>
      <c r="AY95" s="63">
        <f t="shared" ca="1" si="52"/>
        <v>0</v>
      </c>
      <c r="AZ95" s="63">
        <f t="shared" ca="1" si="52"/>
        <v>0</v>
      </c>
      <c r="BA95" s="63">
        <f t="shared" ca="1" si="52"/>
        <v>0</v>
      </c>
      <c r="BB95" s="63">
        <f t="shared" ca="1" si="52"/>
        <v>0</v>
      </c>
      <c r="BC95" s="63">
        <f t="shared" ca="1" si="52"/>
        <v>0</v>
      </c>
    </row>
    <row r="96" spans="1:55" x14ac:dyDescent="0.2">
      <c r="A96" s="15">
        <v>415</v>
      </c>
      <c r="B96" s="103" t="s">
        <v>138</v>
      </c>
      <c r="C96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6" s="73" t="str">
        <f t="shared" ca="1" si="49"/>
        <v>5</v>
      </c>
      <c r="E96" s="63">
        <f t="shared" ca="1" si="49"/>
        <v>1610.2</v>
      </c>
      <c r="F96" s="63">
        <f t="shared" ca="1" si="49"/>
        <v>0</v>
      </c>
      <c r="G96" s="63">
        <f t="shared" ca="1" si="49"/>
        <v>0</v>
      </c>
      <c r="H96" s="63">
        <f t="shared" ca="1" si="49"/>
        <v>0</v>
      </c>
      <c r="I96" s="63">
        <f t="shared" ca="1" si="49"/>
        <v>0</v>
      </c>
      <c r="J96" s="63">
        <f t="shared" ca="1" si="49"/>
        <v>0</v>
      </c>
      <c r="K96" s="63">
        <f t="shared" ca="1" si="49"/>
        <v>0</v>
      </c>
      <c r="L96" s="63">
        <f t="shared" ca="1" si="49"/>
        <v>0</v>
      </c>
      <c r="M96" s="63">
        <f t="shared" ca="1" si="49"/>
        <v>0</v>
      </c>
      <c r="N96" s="63">
        <f t="shared" ca="1" si="50"/>
        <v>0</v>
      </c>
      <c r="O96" s="63">
        <f t="shared" ca="1" si="50"/>
        <v>0</v>
      </c>
      <c r="P96" s="63">
        <f t="shared" ca="1" si="50"/>
        <v>1610.2</v>
      </c>
      <c r="Q96" s="63">
        <f t="shared" ca="1" si="50"/>
        <v>0</v>
      </c>
      <c r="R96" s="63">
        <f t="shared" ca="1" si="50"/>
        <v>1610.2</v>
      </c>
      <c r="S96" s="63">
        <f t="shared" ca="1" si="50"/>
        <v>0</v>
      </c>
      <c r="T96" s="63">
        <f t="shared" ca="1" si="50"/>
        <v>0</v>
      </c>
      <c r="U96" s="63">
        <f t="shared" ca="1" si="50"/>
        <v>0</v>
      </c>
      <c r="V96" s="63">
        <f t="shared" ca="1" si="50"/>
        <v>0</v>
      </c>
      <c r="W96" s="63">
        <f t="shared" ca="1" si="50"/>
        <v>0</v>
      </c>
      <c r="X96" s="63">
        <f t="shared" ca="1" si="50"/>
        <v>0</v>
      </c>
      <c r="Y96" s="63">
        <f t="shared" ca="1" si="50"/>
        <v>0</v>
      </c>
      <c r="Z96" s="63">
        <f t="shared" ca="1" si="37"/>
        <v>0</v>
      </c>
      <c r="AA96" s="63">
        <f t="shared" ca="1" si="46"/>
        <v>0</v>
      </c>
      <c r="AB96" s="63">
        <f t="shared" ca="1" si="46"/>
        <v>0</v>
      </c>
      <c r="AC96" s="63">
        <f t="shared" ca="1" si="46"/>
        <v>0</v>
      </c>
      <c r="AD96" s="73" t="str">
        <f t="shared" ca="1" si="51"/>
        <v>5</v>
      </c>
      <c r="AE96" s="63">
        <f t="shared" ca="1" si="51"/>
        <v>2794.9000000000005</v>
      </c>
      <c r="AF96" s="63">
        <f t="shared" ca="1" si="51"/>
        <v>0</v>
      </c>
      <c r="AG96" s="63">
        <f t="shared" ca="1" si="51"/>
        <v>0</v>
      </c>
      <c r="AH96" s="63">
        <f t="shared" ca="1" si="51"/>
        <v>0</v>
      </c>
      <c r="AI96" s="63">
        <f t="shared" ca="1" si="51"/>
        <v>0</v>
      </c>
      <c r="AJ96" s="63">
        <f t="shared" ca="1" si="51"/>
        <v>0</v>
      </c>
      <c r="AK96" s="63">
        <f t="shared" ca="1" si="51"/>
        <v>0</v>
      </c>
      <c r="AL96" s="63">
        <f t="shared" ca="1" si="51"/>
        <v>0</v>
      </c>
      <c r="AM96" s="63">
        <f t="shared" ca="1" si="51"/>
        <v>0</v>
      </c>
      <c r="AN96" s="63">
        <f t="shared" ca="1" si="38"/>
        <v>0</v>
      </c>
      <c r="AO96" s="63">
        <f t="shared" ca="1" si="52"/>
        <v>0</v>
      </c>
      <c r="AP96" s="63">
        <f t="shared" ca="1" si="52"/>
        <v>2794.9000000000005</v>
      </c>
      <c r="AQ96" s="63">
        <f t="shared" ca="1" si="52"/>
        <v>0</v>
      </c>
      <c r="AR96" s="63">
        <f t="shared" ca="1" si="52"/>
        <v>2794.9000000000005</v>
      </c>
      <c r="AS96" s="63">
        <f t="shared" ca="1" si="52"/>
        <v>0</v>
      </c>
      <c r="AT96" s="63">
        <f t="shared" ca="1" si="52"/>
        <v>0</v>
      </c>
      <c r="AU96" s="63">
        <f t="shared" ca="1" si="52"/>
        <v>0</v>
      </c>
      <c r="AV96" s="63">
        <f t="shared" ca="1" si="52"/>
        <v>0</v>
      </c>
      <c r="AW96" s="63">
        <f t="shared" ca="1" si="52"/>
        <v>0</v>
      </c>
      <c r="AX96" s="63">
        <f t="shared" ca="1" si="52"/>
        <v>0</v>
      </c>
      <c r="AY96" s="63">
        <f t="shared" ca="1" si="52"/>
        <v>0</v>
      </c>
      <c r="AZ96" s="63">
        <f t="shared" ca="1" si="52"/>
        <v>0</v>
      </c>
      <c r="BA96" s="63">
        <f t="shared" ca="1" si="52"/>
        <v>0</v>
      </c>
      <c r="BB96" s="63">
        <f t="shared" ca="1" si="52"/>
        <v>0</v>
      </c>
      <c r="BC96" s="63">
        <f t="shared" ca="1" si="52"/>
        <v>0</v>
      </c>
    </row>
    <row r="97" spans="1:55" x14ac:dyDescent="0.2">
      <c r="A97" s="15">
        <v>419</v>
      </c>
      <c r="B97" s="103" t="s">
        <v>139</v>
      </c>
      <c r="C97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97" s="73" t="str">
        <f t="shared" ca="1" si="49"/>
        <v>5</v>
      </c>
      <c r="E97" s="63">
        <f t="shared" ca="1" si="49"/>
        <v>15.7</v>
      </c>
      <c r="F97" s="63">
        <f t="shared" ca="1" si="49"/>
        <v>0</v>
      </c>
      <c r="G97" s="63">
        <f t="shared" ca="1" si="49"/>
        <v>0</v>
      </c>
      <c r="H97" s="63">
        <f t="shared" ca="1" si="49"/>
        <v>0</v>
      </c>
      <c r="I97" s="63">
        <f t="shared" ca="1" si="49"/>
        <v>0</v>
      </c>
      <c r="J97" s="63">
        <f t="shared" ca="1" si="49"/>
        <v>4.3</v>
      </c>
      <c r="K97" s="63">
        <f t="shared" ca="1" si="49"/>
        <v>0</v>
      </c>
      <c r="L97" s="63">
        <f t="shared" ca="1" si="49"/>
        <v>4.3</v>
      </c>
      <c r="M97" s="63">
        <f t="shared" ca="1" si="49"/>
        <v>0</v>
      </c>
      <c r="N97" s="63">
        <f t="shared" ca="1" si="50"/>
        <v>0</v>
      </c>
      <c r="O97" s="63">
        <f t="shared" ca="1" si="50"/>
        <v>0</v>
      </c>
      <c r="P97" s="63">
        <f t="shared" ca="1" si="50"/>
        <v>11.4</v>
      </c>
      <c r="Q97" s="63">
        <f t="shared" ca="1" si="50"/>
        <v>0</v>
      </c>
      <c r="R97" s="63">
        <f t="shared" ca="1" si="50"/>
        <v>11.4</v>
      </c>
      <c r="S97" s="63">
        <f t="shared" ca="1" si="50"/>
        <v>0</v>
      </c>
      <c r="T97" s="63">
        <f t="shared" ca="1" si="50"/>
        <v>0</v>
      </c>
      <c r="U97" s="63">
        <f t="shared" ca="1" si="50"/>
        <v>0</v>
      </c>
      <c r="V97" s="63">
        <f t="shared" ca="1" si="50"/>
        <v>0</v>
      </c>
      <c r="W97" s="63">
        <f t="shared" ca="1" si="50"/>
        <v>0</v>
      </c>
      <c r="X97" s="63">
        <f t="shared" ca="1" si="50"/>
        <v>0</v>
      </c>
      <c r="Y97" s="63">
        <f t="shared" ca="1" si="50"/>
        <v>0</v>
      </c>
      <c r="Z97" s="63">
        <f t="shared" ca="1" si="37"/>
        <v>0</v>
      </c>
      <c r="AA97" s="63">
        <f t="shared" ca="1" si="46"/>
        <v>0</v>
      </c>
      <c r="AB97" s="63">
        <f t="shared" ca="1" si="46"/>
        <v>0</v>
      </c>
      <c r="AC97" s="63">
        <f t="shared" ca="1" si="46"/>
        <v>0</v>
      </c>
      <c r="AD97" s="73" t="str">
        <f t="shared" ca="1" si="51"/>
        <v>5</v>
      </c>
      <c r="AE97" s="63">
        <f t="shared" ca="1" si="51"/>
        <v>18.899999999999999</v>
      </c>
      <c r="AF97" s="63">
        <f t="shared" ca="1" si="51"/>
        <v>0</v>
      </c>
      <c r="AG97" s="63">
        <f t="shared" ca="1" si="51"/>
        <v>0</v>
      </c>
      <c r="AH97" s="63">
        <f t="shared" ca="1" si="51"/>
        <v>0</v>
      </c>
      <c r="AI97" s="63">
        <f t="shared" ca="1" si="51"/>
        <v>0</v>
      </c>
      <c r="AJ97" s="63">
        <f t="shared" ca="1" si="51"/>
        <v>4.8</v>
      </c>
      <c r="AK97" s="63">
        <f t="shared" ca="1" si="51"/>
        <v>0</v>
      </c>
      <c r="AL97" s="63">
        <f t="shared" ca="1" si="51"/>
        <v>4.8</v>
      </c>
      <c r="AM97" s="63">
        <f t="shared" ca="1" si="51"/>
        <v>0</v>
      </c>
      <c r="AN97" s="63">
        <f t="shared" ca="1" si="38"/>
        <v>0</v>
      </c>
      <c r="AO97" s="63">
        <f t="shared" ca="1" si="52"/>
        <v>0</v>
      </c>
      <c r="AP97" s="63">
        <f t="shared" ca="1" si="52"/>
        <v>14.1</v>
      </c>
      <c r="AQ97" s="63">
        <f t="shared" ca="1" si="52"/>
        <v>0</v>
      </c>
      <c r="AR97" s="63">
        <f t="shared" ca="1" si="52"/>
        <v>14.1</v>
      </c>
      <c r="AS97" s="63">
        <f t="shared" ca="1" si="52"/>
        <v>0</v>
      </c>
      <c r="AT97" s="63">
        <f t="shared" ca="1" si="52"/>
        <v>0</v>
      </c>
      <c r="AU97" s="63">
        <f t="shared" ca="1" si="52"/>
        <v>0</v>
      </c>
      <c r="AV97" s="63">
        <f t="shared" ca="1" si="52"/>
        <v>0</v>
      </c>
      <c r="AW97" s="63">
        <f t="shared" ca="1" si="52"/>
        <v>0</v>
      </c>
      <c r="AX97" s="63">
        <f t="shared" ca="1" si="52"/>
        <v>0</v>
      </c>
      <c r="AY97" s="63">
        <f t="shared" ca="1" si="52"/>
        <v>0</v>
      </c>
      <c r="AZ97" s="63">
        <f t="shared" ca="1" si="52"/>
        <v>0</v>
      </c>
      <c r="BA97" s="63">
        <f t="shared" ca="1" si="52"/>
        <v>0</v>
      </c>
      <c r="BB97" s="63">
        <f t="shared" ca="1" si="52"/>
        <v>0</v>
      </c>
      <c r="BC97" s="63">
        <f t="shared" ca="1" si="52"/>
        <v>0</v>
      </c>
    </row>
    <row r="98" spans="1:55" x14ac:dyDescent="0.2">
      <c r="A98" s="15">
        <v>420</v>
      </c>
      <c r="B98" s="103" t="s">
        <v>140</v>
      </c>
      <c r="C98" s="100" t="e">
        <f t="shared" ca="1" si="39"/>
        <v>#REF!</v>
      </c>
      <c r="D98" s="73" t="e">
        <f t="shared" ca="1" si="49"/>
        <v>#REF!</v>
      </c>
      <c r="E98" s="63" t="e">
        <f t="shared" ca="1" si="49"/>
        <v>#REF!</v>
      </c>
      <c r="F98" s="63" t="e">
        <f t="shared" ca="1" si="49"/>
        <v>#REF!</v>
      </c>
      <c r="G98" s="63" t="e">
        <f t="shared" ca="1" si="49"/>
        <v>#REF!</v>
      </c>
      <c r="H98" s="63" t="e">
        <f t="shared" ca="1" si="49"/>
        <v>#REF!</v>
      </c>
      <c r="I98" s="63" t="e">
        <f t="shared" ca="1" si="49"/>
        <v>#REF!</v>
      </c>
      <c r="J98" s="63" t="e">
        <f t="shared" ca="1" si="49"/>
        <v>#REF!</v>
      </c>
      <c r="K98" s="63" t="e">
        <f t="shared" ca="1" si="49"/>
        <v>#REF!</v>
      </c>
      <c r="L98" s="63" t="e">
        <f t="shared" ca="1" si="49"/>
        <v>#REF!</v>
      </c>
      <c r="M98" s="63" t="e">
        <f t="shared" ca="1" si="49"/>
        <v>#REF!</v>
      </c>
      <c r="N98" s="63" t="e">
        <f t="shared" ca="1" si="50"/>
        <v>#REF!</v>
      </c>
      <c r="O98" s="63" t="e">
        <f t="shared" ca="1" si="50"/>
        <v>#REF!</v>
      </c>
      <c r="P98" s="63" t="e">
        <f t="shared" ca="1" si="50"/>
        <v>#REF!</v>
      </c>
      <c r="Q98" s="63" t="e">
        <f t="shared" ca="1" si="50"/>
        <v>#REF!</v>
      </c>
      <c r="R98" s="63" t="e">
        <f t="shared" ca="1" si="50"/>
        <v>#REF!</v>
      </c>
      <c r="S98" s="63" t="e">
        <f t="shared" ca="1" si="50"/>
        <v>#REF!</v>
      </c>
      <c r="T98" s="63" t="e">
        <f t="shared" ca="1" si="50"/>
        <v>#REF!</v>
      </c>
      <c r="U98" s="63" t="e">
        <f t="shared" ca="1" si="50"/>
        <v>#REF!</v>
      </c>
      <c r="V98" s="63" t="e">
        <f t="shared" ca="1" si="50"/>
        <v>#REF!</v>
      </c>
      <c r="W98" s="63" t="e">
        <f t="shared" ca="1" si="50"/>
        <v>#REF!</v>
      </c>
      <c r="X98" s="63" t="e">
        <f t="shared" ca="1" si="50"/>
        <v>#REF!</v>
      </c>
      <c r="Y98" s="63" t="e">
        <f t="shared" ca="1" si="50"/>
        <v>#REF!</v>
      </c>
      <c r="Z98" s="63" t="e">
        <f t="shared" ref="Z98:Z116" ca="1" si="53">INDIRECT($B98&amp;"!M"&amp;N$1+1)</f>
        <v>#REF!</v>
      </c>
      <c r="AA98" s="63" t="e">
        <f t="shared" ca="1" si="46"/>
        <v>#REF!</v>
      </c>
      <c r="AB98" s="63" t="e">
        <f t="shared" ca="1" si="46"/>
        <v>#REF!</v>
      </c>
      <c r="AC98" s="63" t="e">
        <f t="shared" ca="1" si="46"/>
        <v>#REF!</v>
      </c>
      <c r="AD98" s="73" t="e">
        <f t="shared" ca="1" si="51"/>
        <v>#REF!</v>
      </c>
      <c r="AE98" s="63" t="e">
        <f t="shared" ca="1" si="51"/>
        <v>#REF!</v>
      </c>
      <c r="AF98" s="63" t="e">
        <f t="shared" ca="1" si="51"/>
        <v>#REF!</v>
      </c>
      <c r="AG98" s="63" t="e">
        <f t="shared" ca="1" si="51"/>
        <v>#REF!</v>
      </c>
      <c r="AH98" s="63" t="e">
        <f t="shared" ca="1" si="51"/>
        <v>#REF!</v>
      </c>
      <c r="AI98" s="63" t="e">
        <f t="shared" ca="1" si="51"/>
        <v>#REF!</v>
      </c>
      <c r="AJ98" s="63" t="e">
        <f t="shared" ca="1" si="51"/>
        <v>#REF!</v>
      </c>
      <c r="AK98" s="63" t="e">
        <f t="shared" ca="1" si="51"/>
        <v>#REF!</v>
      </c>
      <c r="AL98" s="63" t="e">
        <f t="shared" ca="1" si="51"/>
        <v>#REF!</v>
      </c>
      <c r="AM98" s="63" t="e">
        <f t="shared" ca="1" si="51"/>
        <v>#REF!</v>
      </c>
      <c r="AN98" s="63" t="e">
        <f t="shared" ref="AN98:AN116" ca="1" si="54">INDIRECT($B98&amp;"!T"&amp;T$1+1)</f>
        <v>#REF!</v>
      </c>
      <c r="AO98" s="63" t="e">
        <f t="shared" ca="1" si="52"/>
        <v>#REF!</v>
      </c>
      <c r="AP98" s="63" t="e">
        <f t="shared" ca="1" si="52"/>
        <v>#REF!</v>
      </c>
      <c r="AQ98" s="63" t="e">
        <f t="shared" ca="1" si="52"/>
        <v>#REF!</v>
      </c>
      <c r="AR98" s="63" t="e">
        <f t="shared" ca="1" si="52"/>
        <v>#REF!</v>
      </c>
      <c r="AS98" s="63" t="e">
        <f t="shared" ca="1" si="52"/>
        <v>#REF!</v>
      </c>
      <c r="AT98" s="63" t="e">
        <f t="shared" ca="1" si="52"/>
        <v>#REF!</v>
      </c>
      <c r="AU98" s="63" t="e">
        <f t="shared" ca="1" si="52"/>
        <v>#REF!</v>
      </c>
      <c r="AV98" s="63" t="e">
        <f t="shared" ca="1" si="52"/>
        <v>#REF!</v>
      </c>
      <c r="AW98" s="63" t="e">
        <f t="shared" ca="1" si="52"/>
        <v>#REF!</v>
      </c>
      <c r="AX98" s="63" t="e">
        <f t="shared" ca="1" si="52"/>
        <v>#REF!</v>
      </c>
      <c r="AY98" s="63" t="e">
        <f t="shared" ca="1" si="52"/>
        <v>#REF!</v>
      </c>
      <c r="AZ98" s="63" t="e">
        <f t="shared" ca="1" si="52"/>
        <v>#REF!</v>
      </c>
      <c r="BA98" s="63" t="e">
        <f t="shared" ca="1" si="52"/>
        <v>#REF!</v>
      </c>
      <c r="BB98" s="63" t="e">
        <f t="shared" ca="1" si="52"/>
        <v>#REF!</v>
      </c>
      <c r="BC98" s="63" t="e">
        <f t="shared" ca="1" si="52"/>
        <v>#REF!</v>
      </c>
    </row>
    <row r="99" spans="1:55" x14ac:dyDescent="0.2">
      <c r="A99" s="15">
        <v>421</v>
      </c>
      <c r="B99" s="103" t="s">
        <v>159</v>
      </c>
      <c r="C99" s="100" t="e">
        <f t="shared" ca="1" si="39"/>
        <v>#REF!</v>
      </c>
      <c r="D99" s="73" t="e">
        <f t="shared" ca="1" si="49"/>
        <v>#REF!</v>
      </c>
      <c r="E99" s="63" t="e">
        <f t="shared" ca="1" si="49"/>
        <v>#REF!</v>
      </c>
      <c r="F99" s="63" t="e">
        <f t="shared" ca="1" si="49"/>
        <v>#REF!</v>
      </c>
      <c r="G99" s="63" t="e">
        <f t="shared" ca="1" si="49"/>
        <v>#REF!</v>
      </c>
      <c r="H99" s="63" t="e">
        <f t="shared" ca="1" si="49"/>
        <v>#REF!</v>
      </c>
      <c r="I99" s="63" t="e">
        <f t="shared" ca="1" si="49"/>
        <v>#REF!</v>
      </c>
      <c r="J99" s="63" t="e">
        <f t="shared" ca="1" si="49"/>
        <v>#REF!</v>
      </c>
      <c r="K99" s="63" t="e">
        <f t="shared" ca="1" si="49"/>
        <v>#REF!</v>
      </c>
      <c r="L99" s="63" t="e">
        <f t="shared" ca="1" si="49"/>
        <v>#REF!</v>
      </c>
      <c r="M99" s="63" t="e">
        <f t="shared" ca="1" si="49"/>
        <v>#REF!</v>
      </c>
      <c r="N99" s="63" t="e">
        <f t="shared" ca="1" si="50"/>
        <v>#REF!</v>
      </c>
      <c r="O99" s="63" t="e">
        <f t="shared" ca="1" si="50"/>
        <v>#REF!</v>
      </c>
      <c r="P99" s="63" t="e">
        <f t="shared" ca="1" si="50"/>
        <v>#REF!</v>
      </c>
      <c r="Q99" s="63" t="e">
        <f t="shared" ca="1" si="50"/>
        <v>#REF!</v>
      </c>
      <c r="R99" s="63" t="e">
        <f t="shared" ca="1" si="50"/>
        <v>#REF!</v>
      </c>
      <c r="S99" s="63" t="e">
        <f t="shared" ca="1" si="50"/>
        <v>#REF!</v>
      </c>
      <c r="T99" s="63" t="e">
        <f t="shared" ca="1" si="50"/>
        <v>#REF!</v>
      </c>
      <c r="U99" s="63" t="e">
        <f t="shared" ca="1" si="50"/>
        <v>#REF!</v>
      </c>
      <c r="V99" s="63" t="e">
        <f t="shared" ca="1" si="50"/>
        <v>#REF!</v>
      </c>
      <c r="W99" s="63" t="e">
        <f t="shared" ca="1" si="50"/>
        <v>#REF!</v>
      </c>
      <c r="X99" s="63" t="e">
        <f t="shared" ca="1" si="50"/>
        <v>#REF!</v>
      </c>
      <c r="Y99" s="63" t="e">
        <f t="shared" ca="1" si="50"/>
        <v>#REF!</v>
      </c>
      <c r="Z99" s="63" t="e">
        <f t="shared" ca="1" si="53"/>
        <v>#REF!</v>
      </c>
      <c r="AA99" s="63" t="e">
        <f t="shared" ca="1" si="46"/>
        <v>#REF!</v>
      </c>
      <c r="AB99" s="63" t="e">
        <f t="shared" ca="1" si="46"/>
        <v>#REF!</v>
      </c>
      <c r="AC99" s="63" t="e">
        <f t="shared" ca="1" si="46"/>
        <v>#REF!</v>
      </c>
      <c r="AD99" s="73" t="e">
        <f t="shared" ca="1" si="51"/>
        <v>#REF!</v>
      </c>
      <c r="AE99" s="63" t="e">
        <f t="shared" ca="1" si="51"/>
        <v>#REF!</v>
      </c>
      <c r="AF99" s="63" t="e">
        <f t="shared" ca="1" si="51"/>
        <v>#REF!</v>
      </c>
      <c r="AG99" s="63" t="e">
        <f t="shared" ca="1" si="51"/>
        <v>#REF!</v>
      </c>
      <c r="AH99" s="63" t="e">
        <f t="shared" ca="1" si="51"/>
        <v>#REF!</v>
      </c>
      <c r="AI99" s="63" t="e">
        <f t="shared" ca="1" si="51"/>
        <v>#REF!</v>
      </c>
      <c r="AJ99" s="63" t="e">
        <f t="shared" ca="1" si="51"/>
        <v>#REF!</v>
      </c>
      <c r="AK99" s="63" t="e">
        <f t="shared" ca="1" si="51"/>
        <v>#REF!</v>
      </c>
      <c r="AL99" s="63" t="e">
        <f t="shared" ca="1" si="51"/>
        <v>#REF!</v>
      </c>
      <c r="AM99" s="63" t="e">
        <f t="shared" ca="1" si="51"/>
        <v>#REF!</v>
      </c>
      <c r="AN99" s="63" t="e">
        <f t="shared" ca="1" si="54"/>
        <v>#REF!</v>
      </c>
      <c r="AO99" s="63" t="e">
        <f t="shared" ca="1" si="52"/>
        <v>#REF!</v>
      </c>
      <c r="AP99" s="63" t="e">
        <f t="shared" ca="1" si="52"/>
        <v>#REF!</v>
      </c>
      <c r="AQ99" s="63" t="e">
        <f t="shared" ca="1" si="52"/>
        <v>#REF!</v>
      </c>
      <c r="AR99" s="63" t="e">
        <f t="shared" ca="1" si="52"/>
        <v>#REF!</v>
      </c>
      <c r="AS99" s="63" t="e">
        <f t="shared" ca="1" si="52"/>
        <v>#REF!</v>
      </c>
      <c r="AT99" s="63" t="e">
        <f t="shared" ca="1" si="52"/>
        <v>#REF!</v>
      </c>
      <c r="AU99" s="63" t="e">
        <f t="shared" ca="1" si="52"/>
        <v>#REF!</v>
      </c>
      <c r="AV99" s="63" t="e">
        <f t="shared" ca="1" si="52"/>
        <v>#REF!</v>
      </c>
      <c r="AW99" s="63" t="e">
        <f t="shared" ca="1" si="52"/>
        <v>#REF!</v>
      </c>
      <c r="AX99" s="63" t="e">
        <f t="shared" ca="1" si="52"/>
        <v>#REF!</v>
      </c>
      <c r="AY99" s="63" t="e">
        <f t="shared" ca="1" si="52"/>
        <v>#REF!</v>
      </c>
      <c r="AZ99" s="63" t="e">
        <f t="shared" ca="1" si="52"/>
        <v>#REF!</v>
      </c>
      <c r="BA99" s="63" t="e">
        <f t="shared" ca="1" si="52"/>
        <v>#REF!</v>
      </c>
      <c r="BB99" s="63" t="e">
        <f t="shared" ca="1" si="52"/>
        <v>#REF!</v>
      </c>
      <c r="BC99" s="63" t="e">
        <f t="shared" ca="1" si="52"/>
        <v>#REF!</v>
      </c>
    </row>
    <row r="100" spans="1:55" x14ac:dyDescent="0.2">
      <c r="A100" s="15">
        <v>422</v>
      </c>
      <c r="B100" s="103" t="s">
        <v>147</v>
      </c>
      <c r="C100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0" s="73" t="str">
        <f t="shared" ca="1" si="49"/>
        <v>5</v>
      </c>
      <c r="E100" s="63">
        <f t="shared" ca="1" si="49"/>
        <v>30.6</v>
      </c>
      <c r="F100" s="63">
        <f t="shared" ca="1" si="49"/>
        <v>0</v>
      </c>
      <c r="G100" s="63">
        <f t="shared" ca="1" si="49"/>
        <v>0</v>
      </c>
      <c r="H100" s="63">
        <f t="shared" ca="1" si="49"/>
        <v>0</v>
      </c>
      <c r="I100" s="63">
        <f t="shared" ca="1" si="49"/>
        <v>0</v>
      </c>
      <c r="J100" s="63">
        <f t="shared" ca="1" si="49"/>
        <v>0</v>
      </c>
      <c r="K100" s="63">
        <f t="shared" ca="1" si="49"/>
        <v>0</v>
      </c>
      <c r="L100" s="63">
        <f t="shared" ca="1" si="49"/>
        <v>0</v>
      </c>
      <c r="M100" s="63">
        <f t="shared" ca="1" si="49"/>
        <v>0</v>
      </c>
      <c r="N100" s="63">
        <f t="shared" ca="1" si="50"/>
        <v>0</v>
      </c>
      <c r="O100" s="63">
        <f t="shared" ca="1" si="50"/>
        <v>0</v>
      </c>
      <c r="P100" s="63">
        <f t="shared" ca="1" si="50"/>
        <v>30.6</v>
      </c>
      <c r="Q100" s="63">
        <f t="shared" ca="1" si="50"/>
        <v>0</v>
      </c>
      <c r="R100" s="63">
        <f t="shared" ca="1" si="50"/>
        <v>30.6</v>
      </c>
      <c r="S100" s="63">
        <f t="shared" ca="1" si="50"/>
        <v>0</v>
      </c>
      <c r="T100" s="63">
        <f t="shared" ca="1" si="50"/>
        <v>0</v>
      </c>
      <c r="U100" s="63">
        <f t="shared" ca="1" si="50"/>
        <v>0</v>
      </c>
      <c r="V100" s="63">
        <f t="shared" ca="1" si="50"/>
        <v>0</v>
      </c>
      <c r="W100" s="63">
        <f t="shared" ca="1" si="50"/>
        <v>0</v>
      </c>
      <c r="X100" s="63">
        <f t="shared" ca="1" si="50"/>
        <v>0</v>
      </c>
      <c r="Y100" s="63">
        <f t="shared" ca="1" si="50"/>
        <v>0</v>
      </c>
      <c r="Z100" s="63">
        <f t="shared" ca="1" si="53"/>
        <v>0</v>
      </c>
      <c r="AA100" s="63">
        <f t="shared" ca="1" si="46"/>
        <v>0</v>
      </c>
      <c r="AB100" s="63">
        <f t="shared" ca="1" si="46"/>
        <v>0</v>
      </c>
      <c r="AC100" s="63">
        <f t="shared" ca="1" si="46"/>
        <v>0</v>
      </c>
      <c r="AD100" s="73" t="str">
        <f t="shared" ca="1" si="51"/>
        <v>5</v>
      </c>
      <c r="AE100" s="63">
        <f t="shared" ca="1" si="51"/>
        <v>35.199999999999996</v>
      </c>
      <c r="AF100" s="63">
        <f t="shared" ca="1" si="51"/>
        <v>0</v>
      </c>
      <c r="AG100" s="63">
        <f t="shared" ca="1" si="51"/>
        <v>0</v>
      </c>
      <c r="AH100" s="63">
        <f t="shared" ca="1" si="51"/>
        <v>0</v>
      </c>
      <c r="AI100" s="63">
        <f t="shared" ca="1" si="51"/>
        <v>0</v>
      </c>
      <c r="AJ100" s="63">
        <f t="shared" ca="1" si="51"/>
        <v>0</v>
      </c>
      <c r="AK100" s="63">
        <f t="shared" ca="1" si="51"/>
        <v>0</v>
      </c>
      <c r="AL100" s="63">
        <f t="shared" ca="1" si="51"/>
        <v>0</v>
      </c>
      <c r="AM100" s="63">
        <f t="shared" ca="1" si="51"/>
        <v>0</v>
      </c>
      <c r="AN100" s="63">
        <f t="shared" ca="1" si="54"/>
        <v>0</v>
      </c>
      <c r="AO100" s="63">
        <f t="shared" ca="1" si="52"/>
        <v>0</v>
      </c>
      <c r="AP100" s="63">
        <f t="shared" ca="1" si="52"/>
        <v>35.199999999999996</v>
      </c>
      <c r="AQ100" s="63">
        <f t="shared" ca="1" si="52"/>
        <v>0</v>
      </c>
      <c r="AR100" s="63">
        <f t="shared" ca="1" si="52"/>
        <v>35.199999999999996</v>
      </c>
      <c r="AS100" s="63">
        <f t="shared" ca="1" si="52"/>
        <v>0</v>
      </c>
      <c r="AT100" s="63">
        <f t="shared" ca="1" si="52"/>
        <v>0</v>
      </c>
      <c r="AU100" s="63">
        <f t="shared" ca="1" si="52"/>
        <v>0</v>
      </c>
      <c r="AV100" s="63">
        <f t="shared" ca="1" si="52"/>
        <v>0</v>
      </c>
      <c r="AW100" s="63">
        <f t="shared" ca="1" si="52"/>
        <v>0</v>
      </c>
      <c r="AX100" s="63">
        <f t="shared" ca="1" si="52"/>
        <v>0</v>
      </c>
      <c r="AY100" s="63">
        <f t="shared" ca="1" si="52"/>
        <v>0</v>
      </c>
      <c r="AZ100" s="63">
        <f t="shared" ca="1" si="52"/>
        <v>0</v>
      </c>
      <c r="BA100" s="63">
        <f t="shared" ca="1" si="52"/>
        <v>0</v>
      </c>
      <c r="BB100" s="63">
        <f t="shared" ca="1" si="52"/>
        <v>0</v>
      </c>
      <c r="BC100" s="63">
        <f t="shared" ca="1" si="52"/>
        <v>0</v>
      </c>
    </row>
    <row r="101" spans="1:55" x14ac:dyDescent="0.2">
      <c r="A101" s="15">
        <v>423</v>
      </c>
      <c r="B101" s="103" t="s">
        <v>141</v>
      </c>
      <c r="C101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1" s="73" t="str">
        <f t="shared" ca="1" si="49"/>
        <v>5</v>
      </c>
      <c r="E101" s="63">
        <f t="shared" ca="1" si="49"/>
        <v>11.9</v>
      </c>
      <c r="F101" s="63">
        <f t="shared" ca="1" si="49"/>
        <v>0</v>
      </c>
      <c r="G101" s="63">
        <f t="shared" ca="1" si="49"/>
        <v>0</v>
      </c>
      <c r="H101" s="63">
        <f t="shared" ca="1" si="49"/>
        <v>0</v>
      </c>
      <c r="I101" s="63">
        <f t="shared" ca="1" si="49"/>
        <v>0</v>
      </c>
      <c r="J101" s="63">
        <f t="shared" ca="1" si="49"/>
        <v>0</v>
      </c>
      <c r="K101" s="63">
        <f t="shared" ca="1" si="49"/>
        <v>0</v>
      </c>
      <c r="L101" s="63">
        <f t="shared" ca="1" si="49"/>
        <v>0</v>
      </c>
      <c r="M101" s="63">
        <f t="shared" ca="1" si="49"/>
        <v>0</v>
      </c>
      <c r="N101" s="63">
        <f t="shared" ca="1" si="50"/>
        <v>0</v>
      </c>
      <c r="O101" s="63">
        <f t="shared" ca="1" si="50"/>
        <v>0</v>
      </c>
      <c r="P101" s="63">
        <f t="shared" ca="1" si="50"/>
        <v>11.9</v>
      </c>
      <c r="Q101" s="63">
        <f t="shared" ca="1" si="50"/>
        <v>0</v>
      </c>
      <c r="R101" s="63">
        <f t="shared" ca="1" si="50"/>
        <v>11.9</v>
      </c>
      <c r="S101" s="63">
        <f t="shared" ca="1" si="50"/>
        <v>0</v>
      </c>
      <c r="T101" s="63">
        <f t="shared" ca="1" si="50"/>
        <v>0</v>
      </c>
      <c r="U101" s="63">
        <f t="shared" ca="1" si="50"/>
        <v>0</v>
      </c>
      <c r="V101" s="63">
        <f t="shared" ca="1" si="50"/>
        <v>0</v>
      </c>
      <c r="W101" s="63">
        <f t="shared" ca="1" si="50"/>
        <v>0</v>
      </c>
      <c r="X101" s="63">
        <f t="shared" ca="1" si="50"/>
        <v>0</v>
      </c>
      <c r="Y101" s="63">
        <f t="shared" ca="1" si="50"/>
        <v>0</v>
      </c>
      <c r="Z101" s="63">
        <f t="shared" ca="1" si="53"/>
        <v>0</v>
      </c>
      <c r="AA101" s="63">
        <f t="shared" ca="1" si="46"/>
        <v>0</v>
      </c>
      <c r="AB101" s="63">
        <f t="shared" ca="1" si="46"/>
        <v>0</v>
      </c>
      <c r="AC101" s="63">
        <f t="shared" ca="1" si="46"/>
        <v>0</v>
      </c>
      <c r="AD101" s="73" t="str">
        <f t="shared" ca="1" si="51"/>
        <v>5</v>
      </c>
      <c r="AE101" s="63">
        <f t="shared" ca="1" si="51"/>
        <v>11.9</v>
      </c>
      <c r="AF101" s="63">
        <f t="shared" ca="1" si="51"/>
        <v>0</v>
      </c>
      <c r="AG101" s="63">
        <f t="shared" ca="1" si="51"/>
        <v>0</v>
      </c>
      <c r="AH101" s="63">
        <f t="shared" ca="1" si="51"/>
        <v>0</v>
      </c>
      <c r="AI101" s="63">
        <f t="shared" ca="1" si="51"/>
        <v>0</v>
      </c>
      <c r="AJ101" s="63">
        <f t="shared" ca="1" si="51"/>
        <v>0</v>
      </c>
      <c r="AK101" s="63">
        <f t="shared" ca="1" si="51"/>
        <v>0</v>
      </c>
      <c r="AL101" s="63">
        <f t="shared" ca="1" si="51"/>
        <v>0</v>
      </c>
      <c r="AM101" s="63">
        <f t="shared" ca="1" si="51"/>
        <v>0</v>
      </c>
      <c r="AN101" s="63">
        <f t="shared" ca="1" si="54"/>
        <v>0</v>
      </c>
      <c r="AO101" s="63">
        <f t="shared" ca="1" si="52"/>
        <v>0</v>
      </c>
      <c r="AP101" s="63">
        <f t="shared" ca="1" si="52"/>
        <v>11.9</v>
      </c>
      <c r="AQ101" s="63">
        <f t="shared" ca="1" si="52"/>
        <v>0</v>
      </c>
      <c r="AR101" s="63">
        <f t="shared" ca="1" si="52"/>
        <v>11.9</v>
      </c>
      <c r="AS101" s="63">
        <f t="shared" ca="1" si="52"/>
        <v>0</v>
      </c>
      <c r="AT101" s="63">
        <f t="shared" ca="1" si="52"/>
        <v>0</v>
      </c>
      <c r="AU101" s="63">
        <f t="shared" ca="1" si="52"/>
        <v>0</v>
      </c>
      <c r="AV101" s="63">
        <f t="shared" ca="1" si="52"/>
        <v>0</v>
      </c>
      <c r="AW101" s="63">
        <f t="shared" ca="1" si="52"/>
        <v>0</v>
      </c>
      <c r="AX101" s="63">
        <f t="shared" ca="1" si="52"/>
        <v>0</v>
      </c>
      <c r="AY101" s="63">
        <f t="shared" ca="1" si="52"/>
        <v>0</v>
      </c>
      <c r="AZ101" s="63">
        <f t="shared" ca="1" si="52"/>
        <v>0</v>
      </c>
      <c r="BA101" s="63">
        <f t="shared" ca="1" si="52"/>
        <v>0</v>
      </c>
      <c r="BB101" s="63">
        <f t="shared" ca="1" si="52"/>
        <v>0</v>
      </c>
      <c r="BC101" s="63">
        <f t="shared" ca="1" si="52"/>
        <v>0</v>
      </c>
    </row>
    <row r="102" spans="1:55" x14ac:dyDescent="0.2">
      <c r="A102" s="15">
        <v>425</v>
      </c>
      <c r="B102" s="103" t="s">
        <v>142</v>
      </c>
      <c r="C102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2" s="73" t="str">
        <f t="shared" ref="D102:M110" ca="1" si="55">INDIRECT($B102&amp;"!M"&amp;D$1+1)</f>
        <v>5</v>
      </c>
      <c r="E102" s="63">
        <f t="shared" ca="1" si="55"/>
        <v>87176.6</v>
      </c>
      <c r="F102" s="63">
        <f t="shared" ca="1" si="55"/>
        <v>0</v>
      </c>
      <c r="G102" s="63">
        <f t="shared" ca="1" si="55"/>
        <v>0</v>
      </c>
      <c r="H102" s="63">
        <f t="shared" ca="1" si="55"/>
        <v>0</v>
      </c>
      <c r="I102" s="63">
        <f t="shared" ca="1" si="55"/>
        <v>0</v>
      </c>
      <c r="J102" s="63">
        <f t="shared" ca="1" si="55"/>
        <v>10.3</v>
      </c>
      <c r="K102" s="63">
        <f t="shared" ca="1" si="55"/>
        <v>10.3</v>
      </c>
      <c r="L102" s="63">
        <f t="shared" ca="1" si="55"/>
        <v>0</v>
      </c>
      <c r="M102" s="63">
        <f t="shared" ca="1" si="55"/>
        <v>0</v>
      </c>
      <c r="N102" s="63">
        <f t="shared" ref="N102:Y110" ca="1" si="56">INDIRECT($B102&amp;"!M"&amp;N$1+1)</f>
        <v>0</v>
      </c>
      <c r="O102" s="63">
        <f t="shared" ca="1" si="56"/>
        <v>0</v>
      </c>
      <c r="P102" s="63">
        <f t="shared" ca="1" si="56"/>
        <v>82652.100000000006</v>
      </c>
      <c r="Q102" s="63">
        <f t="shared" ca="1" si="56"/>
        <v>82057</v>
      </c>
      <c r="R102" s="63">
        <f t="shared" ca="1" si="56"/>
        <v>595.1</v>
      </c>
      <c r="S102" s="63">
        <f t="shared" ca="1" si="56"/>
        <v>0</v>
      </c>
      <c r="T102" s="63">
        <f t="shared" ca="1" si="56"/>
        <v>0</v>
      </c>
      <c r="U102" s="63">
        <f t="shared" ca="1" si="56"/>
        <v>0</v>
      </c>
      <c r="V102" s="63">
        <f t="shared" ca="1" si="56"/>
        <v>0</v>
      </c>
      <c r="W102" s="63">
        <f t="shared" ca="1" si="56"/>
        <v>0</v>
      </c>
      <c r="X102" s="63">
        <f t="shared" ca="1" si="56"/>
        <v>0</v>
      </c>
      <c r="Y102" s="63">
        <f t="shared" ca="1" si="56"/>
        <v>0</v>
      </c>
      <c r="Z102" s="63">
        <f t="shared" ca="1" si="53"/>
        <v>0</v>
      </c>
      <c r="AA102" s="63">
        <f t="shared" ref="AA102:AC116" ca="1" si="57">INDIRECT($B102&amp;"!M"&amp;AA$1+1)</f>
        <v>0</v>
      </c>
      <c r="AB102" s="63">
        <f t="shared" ca="1" si="57"/>
        <v>0</v>
      </c>
      <c r="AC102" s="63">
        <f t="shared" ca="1" si="57"/>
        <v>0</v>
      </c>
      <c r="AD102" s="73" t="str">
        <f t="shared" ref="AD102:AM110" ca="1" si="58">INDIRECT($B102&amp;"!T"&amp;AD$1+1)</f>
        <v>5</v>
      </c>
      <c r="AE102" s="63">
        <f t="shared" ca="1" si="58"/>
        <v>108059.80000000002</v>
      </c>
      <c r="AF102" s="63">
        <f t="shared" ca="1" si="58"/>
        <v>0</v>
      </c>
      <c r="AG102" s="63">
        <f t="shared" ca="1" si="58"/>
        <v>0</v>
      </c>
      <c r="AH102" s="63">
        <f t="shared" ca="1" si="58"/>
        <v>0</v>
      </c>
      <c r="AI102" s="63">
        <f t="shared" ca="1" si="58"/>
        <v>0</v>
      </c>
      <c r="AJ102" s="63">
        <f t="shared" ca="1" si="58"/>
        <v>12</v>
      </c>
      <c r="AK102" s="63">
        <f t="shared" ca="1" si="58"/>
        <v>12</v>
      </c>
      <c r="AL102" s="63">
        <f t="shared" ca="1" si="58"/>
        <v>0</v>
      </c>
      <c r="AM102" s="63">
        <f t="shared" ca="1" si="58"/>
        <v>0</v>
      </c>
      <c r="AN102" s="63">
        <f t="shared" ca="1" si="54"/>
        <v>0</v>
      </c>
      <c r="AO102" s="63">
        <f t="shared" ref="AO102:BC110" ca="1" si="59">INDIRECT($B102&amp;"!T"&amp;AO$1+1)</f>
        <v>0</v>
      </c>
      <c r="AP102" s="63">
        <f t="shared" ca="1" si="59"/>
        <v>102630.70000000001</v>
      </c>
      <c r="AQ102" s="63">
        <f t="shared" ca="1" si="59"/>
        <v>101891.70000000001</v>
      </c>
      <c r="AR102" s="63">
        <f t="shared" ca="1" si="59"/>
        <v>738.99999999999989</v>
      </c>
      <c r="AS102" s="63">
        <f t="shared" ca="1" si="59"/>
        <v>0</v>
      </c>
      <c r="AT102" s="63">
        <f t="shared" ca="1" si="59"/>
        <v>0</v>
      </c>
      <c r="AU102" s="63">
        <f t="shared" ca="1" si="59"/>
        <v>0</v>
      </c>
      <c r="AV102" s="63">
        <f t="shared" ca="1" si="59"/>
        <v>0</v>
      </c>
      <c r="AW102" s="63">
        <f t="shared" ca="1" si="59"/>
        <v>0</v>
      </c>
      <c r="AX102" s="63">
        <f t="shared" ca="1" si="59"/>
        <v>0</v>
      </c>
      <c r="AY102" s="63">
        <f t="shared" ca="1" si="59"/>
        <v>0</v>
      </c>
      <c r="AZ102" s="63">
        <f t="shared" ca="1" si="59"/>
        <v>0</v>
      </c>
      <c r="BA102" s="63">
        <f t="shared" ca="1" si="59"/>
        <v>0</v>
      </c>
      <c r="BB102" s="63">
        <f t="shared" ca="1" si="59"/>
        <v>0</v>
      </c>
      <c r="BC102" s="63">
        <f t="shared" ca="1" si="59"/>
        <v>0</v>
      </c>
    </row>
    <row r="103" spans="1:55" x14ac:dyDescent="0.2">
      <c r="A103" s="15">
        <v>429</v>
      </c>
      <c r="B103" s="103" t="s">
        <v>143</v>
      </c>
      <c r="C103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3" s="73" t="str">
        <f t="shared" ca="1" si="55"/>
        <v>5</v>
      </c>
      <c r="E103" s="63">
        <f t="shared" ca="1" si="55"/>
        <v>11238.699999999999</v>
      </c>
      <c r="F103" s="63">
        <f t="shared" ca="1" si="55"/>
        <v>0</v>
      </c>
      <c r="G103" s="63">
        <f t="shared" ca="1" si="55"/>
        <v>0</v>
      </c>
      <c r="H103" s="63">
        <f t="shared" ca="1" si="55"/>
        <v>0</v>
      </c>
      <c r="I103" s="63">
        <f t="shared" ca="1" si="55"/>
        <v>0</v>
      </c>
      <c r="J103" s="63">
        <f t="shared" ca="1" si="55"/>
        <v>6091.2</v>
      </c>
      <c r="K103" s="63">
        <f t="shared" ca="1" si="55"/>
        <v>0</v>
      </c>
      <c r="L103" s="63">
        <f t="shared" ca="1" si="55"/>
        <v>6091.2</v>
      </c>
      <c r="M103" s="63">
        <f t="shared" ca="1" si="55"/>
        <v>0</v>
      </c>
      <c r="N103" s="63">
        <f t="shared" ca="1" si="56"/>
        <v>0</v>
      </c>
      <c r="O103" s="63">
        <f t="shared" ca="1" si="56"/>
        <v>0</v>
      </c>
      <c r="P103" s="63">
        <f t="shared" ca="1" si="56"/>
        <v>5134.2</v>
      </c>
      <c r="Q103" s="63">
        <f t="shared" ca="1" si="56"/>
        <v>0</v>
      </c>
      <c r="R103" s="63">
        <f t="shared" ca="1" si="56"/>
        <v>5134.2</v>
      </c>
      <c r="S103" s="63">
        <f t="shared" ca="1" si="56"/>
        <v>0</v>
      </c>
      <c r="T103" s="63">
        <f t="shared" ca="1" si="56"/>
        <v>0</v>
      </c>
      <c r="U103" s="63">
        <f t="shared" ca="1" si="56"/>
        <v>0</v>
      </c>
      <c r="V103" s="63">
        <f t="shared" ca="1" si="56"/>
        <v>0</v>
      </c>
      <c r="W103" s="63">
        <f t="shared" ca="1" si="56"/>
        <v>0</v>
      </c>
      <c r="X103" s="63">
        <f t="shared" ca="1" si="56"/>
        <v>0</v>
      </c>
      <c r="Y103" s="63">
        <f t="shared" ca="1" si="56"/>
        <v>0</v>
      </c>
      <c r="Z103" s="63">
        <f t="shared" ca="1" si="53"/>
        <v>0</v>
      </c>
      <c r="AA103" s="63">
        <f t="shared" ca="1" si="57"/>
        <v>0</v>
      </c>
      <c r="AB103" s="63">
        <f t="shared" ca="1" si="57"/>
        <v>0</v>
      </c>
      <c r="AC103" s="63">
        <f t="shared" ca="1" si="57"/>
        <v>0</v>
      </c>
      <c r="AD103" s="73" t="str">
        <f t="shared" ca="1" si="58"/>
        <v>5</v>
      </c>
      <c r="AE103" s="63">
        <f t="shared" ca="1" si="58"/>
        <v>11709.4</v>
      </c>
      <c r="AF103" s="63">
        <f t="shared" ca="1" si="58"/>
        <v>0</v>
      </c>
      <c r="AG103" s="63">
        <f t="shared" ca="1" si="58"/>
        <v>0</v>
      </c>
      <c r="AH103" s="63">
        <f t="shared" ca="1" si="58"/>
        <v>0</v>
      </c>
      <c r="AI103" s="63">
        <f t="shared" ca="1" si="58"/>
        <v>0</v>
      </c>
      <c r="AJ103" s="63">
        <f t="shared" ca="1" si="58"/>
        <v>6334.2</v>
      </c>
      <c r="AK103" s="63">
        <f t="shared" ca="1" si="58"/>
        <v>0</v>
      </c>
      <c r="AL103" s="63">
        <f t="shared" ca="1" si="58"/>
        <v>6334.2</v>
      </c>
      <c r="AM103" s="63">
        <f t="shared" ca="1" si="58"/>
        <v>0</v>
      </c>
      <c r="AN103" s="63">
        <f t="shared" ca="1" si="54"/>
        <v>0</v>
      </c>
      <c r="AO103" s="63">
        <f t="shared" ca="1" si="59"/>
        <v>0</v>
      </c>
      <c r="AP103" s="63">
        <f t="shared" ca="1" si="59"/>
        <v>5361.9000000000005</v>
      </c>
      <c r="AQ103" s="63">
        <f t="shared" ca="1" si="59"/>
        <v>0</v>
      </c>
      <c r="AR103" s="63">
        <f t="shared" ca="1" si="59"/>
        <v>5361.9000000000005</v>
      </c>
      <c r="AS103" s="63">
        <f t="shared" ca="1" si="59"/>
        <v>0</v>
      </c>
      <c r="AT103" s="63">
        <f t="shared" ca="1" si="59"/>
        <v>0</v>
      </c>
      <c r="AU103" s="63">
        <f t="shared" ca="1" si="59"/>
        <v>0</v>
      </c>
      <c r="AV103" s="63">
        <f t="shared" ca="1" si="59"/>
        <v>0</v>
      </c>
      <c r="AW103" s="63">
        <f t="shared" ca="1" si="59"/>
        <v>0</v>
      </c>
      <c r="AX103" s="63">
        <f t="shared" ca="1" si="59"/>
        <v>0</v>
      </c>
      <c r="AY103" s="63">
        <f t="shared" ca="1" si="59"/>
        <v>0</v>
      </c>
      <c r="AZ103" s="63">
        <f t="shared" ca="1" si="59"/>
        <v>0</v>
      </c>
      <c r="BA103" s="63">
        <f t="shared" ca="1" si="59"/>
        <v>0</v>
      </c>
      <c r="BB103" s="63">
        <f t="shared" ca="1" si="59"/>
        <v>0</v>
      </c>
      <c r="BC103" s="63">
        <f t="shared" ca="1" si="59"/>
        <v>0</v>
      </c>
    </row>
    <row r="104" spans="1:55" x14ac:dyDescent="0.2">
      <c r="A104" s="15">
        <v>430</v>
      </c>
      <c r="B104" s="103" t="s">
        <v>144</v>
      </c>
      <c r="C104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4" s="73" t="str">
        <f t="shared" ca="1" si="55"/>
        <v>5</v>
      </c>
      <c r="E104" s="63">
        <f t="shared" ca="1" si="55"/>
        <v>3043</v>
      </c>
      <c r="F104" s="63">
        <f t="shared" ca="1" si="55"/>
        <v>0</v>
      </c>
      <c r="G104" s="63">
        <f t="shared" ca="1" si="55"/>
        <v>0</v>
      </c>
      <c r="H104" s="63">
        <f t="shared" ca="1" si="55"/>
        <v>0</v>
      </c>
      <c r="I104" s="63">
        <f t="shared" ca="1" si="55"/>
        <v>0</v>
      </c>
      <c r="J104" s="63">
        <f t="shared" ca="1" si="55"/>
        <v>0</v>
      </c>
      <c r="K104" s="63">
        <f t="shared" ca="1" si="55"/>
        <v>0</v>
      </c>
      <c r="L104" s="63">
        <f t="shared" ca="1" si="55"/>
        <v>0</v>
      </c>
      <c r="M104" s="63">
        <f t="shared" ca="1" si="55"/>
        <v>0</v>
      </c>
      <c r="N104" s="63">
        <f t="shared" ca="1" si="56"/>
        <v>0</v>
      </c>
      <c r="O104" s="63">
        <f t="shared" ca="1" si="56"/>
        <v>0</v>
      </c>
      <c r="P104" s="63">
        <f t="shared" ca="1" si="56"/>
        <v>3043</v>
      </c>
      <c r="Q104" s="63">
        <f t="shared" ca="1" si="56"/>
        <v>0</v>
      </c>
      <c r="R104" s="63">
        <f t="shared" ca="1" si="56"/>
        <v>3043</v>
      </c>
      <c r="S104" s="63">
        <f t="shared" ca="1" si="56"/>
        <v>0</v>
      </c>
      <c r="T104" s="63">
        <f t="shared" ca="1" si="56"/>
        <v>0</v>
      </c>
      <c r="U104" s="63">
        <f t="shared" ca="1" si="56"/>
        <v>0</v>
      </c>
      <c r="V104" s="63">
        <f t="shared" ca="1" si="56"/>
        <v>0</v>
      </c>
      <c r="W104" s="63">
        <f t="shared" ca="1" si="56"/>
        <v>0</v>
      </c>
      <c r="X104" s="63">
        <f t="shared" ca="1" si="56"/>
        <v>0</v>
      </c>
      <c r="Y104" s="63">
        <f t="shared" ca="1" si="56"/>
        <v>0</v>
      </c>
      <c r="Z104" s="63">
        <f t="shared" ca="1" si="53"/>
        <v>0</v>
      </c>
      <c r="AA104" s="63">
        <f t="shared" ca="1" si="57"/>
        <v>0</v>
      </c>
      <c r="AB104" s="63">
        <f t="shared" ca="1" si="57"/>
        <v>0</v>
      </c>
      <c r="AC104" s="63">
        <f t="shared" ca="1" si="57"/>
        <v>0</v>
      </c>
      <c r="AD104" s="73" t="str">
        <f t="shared" ca="1" si="58"/>
        <v>5</v>
      </c>
      <c r="AE104" s="63">
        <f t="shared" ca="1" si="58"/>
        <v>4380</v>
      </c>
      <c r="AF104" s="63">
        <f t="shared" ca="1" si="58"/>
        <v>0</v>
      </c>
      <c r="AG104" s="63">
        <f t="shared" ca="1" si="58"/>
        <v>0</v>
      </c>
      <c r="AH104" s="63">
        <f t="shared" ca="1" si="58"/>
        <v>0</v>
      </c>
      <c r="AI104" s="63">
        <f t="shared" ca="1" si="58"/>
        <v>0</v>
      </c>
      <c r="AJ104" s="63">
        <f t="shared" ca="1" si="58"/>
        <v>0</v>
      </c>
      <c r="AK104" s="63">
        <f t="shared" ca="1" si="58"/>
        <v>0</v>
      </c>
      <c r="AL104" s="63">
        <f t="shared" ca="1" si="58"/>
        <v>0</v>
      </c>
      <c r="AM104" s="63">
        <f t="shared" ca="1" si="58"/>
        <v>0</v>
      </c>
      <c r="AN104" s="63">
        <f t="shared" ca="1" si="54"/>
        <v>0</v>
      </c>
      <c r="AO104" s="63">
        <f t="shared" ca="1" si="59"/>
        <v>0</v>
      </c>
      <c r="AP104" s="63">
        <f t="shared" ca="1" si="59"/>
        <v>4380</v>
      </c>
      <c r="AQ104" s="63">
        <f t="shared" ca="1" si="59"/>
        <v>0</v>
      </c>
      <c r="AR104" s="63">
        <f t="shared" ca="1" si="59"/>
        <v>4380</v>
      </c>
      <c r="AS104" s="63">
        <f t="shared" ca="1" si="59"/>
        <v>0</v>
      </c>
      <c r="AT104" s="63">
        <f t="shared" ca="1" si="59"/>
        <v>0</v>
      </c>
      <c r="AU104" s="63">
        <f t="shared" ca="1" si="59"/>
        <v>0</v>
      </c>
      <c r="AV104" s="63">
        <f t="shared" ca="1" si="59"/>
        <v>0</v>
      </c>
      <c r="AW104" s="63">
        <f t="shared" ca="1" si="59"/>
        <v>0</v>
      </c>
      <c r="AX104" s="63">
        <f t="shared" ca="1" si="59"/>
        <v>0</v>
      </c>
      <c r="AY104" s="63">
        <f t="shared" ca="1" si="59"/>
        <v>0</v>
      </c>
      <c r="AZ104" s="63">
        <f t="shared" ca="1" si="59"/>
        <v>0</v>
      </c>
      <c r="BA104" s="63">
        <f t="shared" ca="1" si="59"/>
        <v>0</v>
      </c>
      <c r="BB104" s="63">
        <f t="shared" ca="1" si="59"/>
        <v>0</v>
      </c>
      <c r="BC104" s="63">
        <f t="shared" ca="1" si="59"/>
        <v>0</v>
      </c>
    </row>
    <row r="105" spans="1:55" x14ac:dyDescent="0.2">
      <c r="A105" s="15">
        <v>431</v>
      </c>
      <c r="B105" s="103" t="s">
        <v>145</v>
      </c>
      <c r="C105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5" s="73" t="str">
        <f t="shared" ca="1" si="55"/>
        <v>5</v>
      </c>
      <c r="E105" s="63">
        <f t="shared" ca="1" si="55"/>
        <v>1483.1999999999998</v>
      </c>
      <c r="F105" s="63">
        <f t="shared" ca="1" si="55"/>
        <v>0</v>
      </c>
      <c r="G105" s="63">
        <f t="shared" ca="1" si="55"/>
        <v>0</v>
      </c>
      <c r="H105" s="63">
        <f t="shared" ca="1" si="55"/>
        <v>0</v>
      </c>
      <c r="I105" s="63">
        <f t="shared" ca="1" si="55"/>
        <v>0</v>
      </c>
      <c r="J105" s="63">
        <f t="shared" ca="1" si="55"/>
        <v>147.80000000000001</v>
      </c>
      <c r="K105" s="63">
        <f t="shared" ca="1" si="55"/>
        <v>0</v>
      </c>
      <c r="L105" s="63">
        <f t="shared" ca="1" si="55"/>
        <v>147.80000000000001</v>
      </c>
      <c r="M105" s="63">
        <f t="shared" ca="1" si="55"/>
        <v>0</v>
      </c>
      <c r="N105" s="63">
        <f t="shared" ca="1" si="56"/>
        <v>0</v>
      </c>
      <c r="O105" s="63">
        <f t="shared" ca="1" si="56"/>
        <v>0</v>
      </c>
      <c r="P105" s="63">
        <f t="shared" ca="1" si="56"/>
        <v>61.3</v>
      </c>
      <c r="Q105" s="63">
        <f t="shared" ca="1" si="56"/>
        <v>0</v>
      </c>
      <c r="R105" s="63">
        <f t="shared" ca="1" si="56"/>
        <v>61.3</v>
      </c>
      <c r="S105" s="63">
        <f t="shared" ca="1" si="56"/>
        <v>0</v>
      </c>
      <c r="T105" s="63">
        <f t="shared" ca="1" si="56"/>
        <v>0</v>
      </c>
      <c r="U105" s="63">
        <f t="shared" ca="1" si="56"/>
        <v>0</v>
      </c>
      <c r="V105" s="63">
        <f t="shared" ca="1" si="56"/>
        <v>0</v>
      </c>
      <c r="W105" s="63">
        <f t="shared" ca="1" si="56"/>
        <v>0</v>
      </c>
      <c r="X105" s="63">
        <f t="shared" ca="1" si="56"/>
        <v>0</v>
      </c>
      <c r="Y105" s="63">
        <f t="shared" ca="1" si="56"/>
        <v>0</v>
      </c>
      <c r="Z105" s="63">
        <f t="shared" ca="1" si="53"/>
        <v>0</v>
      </c>
      <c r="AA105" s="63">
        <f t="shared" ca="1" si="57"/>
        <v>0</v>
      </c>
      <c r="AB105" s="63">
        <f t="shared" ca="1" si="57"/>
        <v>0</v>
      </c>
      <c r="AC105" s="63">
        <f t="shared" ca="1" si="57"/>
        <v>0</v>
      </c>
      <c r="AD105" s="73" t="str">
        <f t="shared" ca="1" si="58"/>
        <v>5</v>
      </c>
      <c r="AE105" s="63">
        <f t="shared" ca="1" si="58"/>
        <v>1781.8000000000002</v>
      </c>
      <c r="AF105" s="63">
        <f t="shared" ca="1" si="58"/>
        <v>0</v>
      </c>
      <c r="AG105" s="63">
        <f t="shared" ca="1" si="58"/>
        <v>0</v>
      </c>
      <c r="AH105" s="63">
        <f t="shared" ca="1" si="58"/>
        <v>0</v>
      </c>
      <c r="AI105" s="63">
        <f t="shared" ca="1" si="58"/>
        <v>0</v>
      </c>
      <c r="AJ105" s="63">
        <f t="shared" ca="1" si="58"/>
        <v>175.2</v>
      </c>
      <c r="AK105" s="63">
        <f t="shared" ca="1" si="58"/>
        <v>0</v>
      </c>
      <c r="AL105" s="63">
        <f t="shared" ca="1" si="58"/>
        <v>175.2</v>
      </c>
      <c r="AM105" s="63">
        <f t="shared" ca="1" si="58"/>
        <v>0</v>
      </c>
      <c r="AN105" s="63">
        <f t="shared" ca="1" si="54"/>
        <v>0</v>
      </c>
      <c r="AO105" s="63">
        <f t="shared" ca="1" si="59"/>
        <v>0</v>
      </c>
      <c r="AP105" s="63">
        <f t="shared" ca="1" si="59"/>
        <v>72.899999999999991</v>
      </c>
      <c r="AQ105" s="63">
        <f t="shared" ca="1" si="59"/>
        <v>0</v>
      </c>
      <c r="AR105" s="63">
        <f t="shared" ca="1" si="59"/>
        <v>72.899999999999991</v>
      </c>
      <c r="AS105" s="63">
        <f t="shared" ca="1" si="59"/>
        <v>0</v>
      </c>
      <c r="AT105" s="63">
        <f t="shared" ca="1" si="59"/>
        <v>0</v>
      </c>
      <c r="AU105" s="63">
        <f t="shared" ca="1" si="59"/>
        <v>0</v>
      </c>
      <c r="AV105" s="63">
        <f t="shared" ca="1" si="59"/>
        <v>0</v>
      </c>
      <c r="AW105" s="63">
        <f t="shared" ca="1" si="59"/>
        <v>0</v>
      </c>
      <c r="AX105" s="63">
        <f t="shared" ca="1" si="59"/>
        <v>0</v>
      </c>
      <c r="AY105" s="63">
        <f t="shared" ca="1" si="59"/>
        <v>0</v>
      </c>
      <c r="AZ105" s="63">
        <f t="shared" ca="1" si="59"/>
        <v>0</v>
      </c>
      <c r="BA105" s="63">
        <f t="shared" ca="1" si="59"/>
        <v>0</v>
      </c>
      <c r="BB105" s="63">
        <f t="shared" ca="1" si="59"/>
        <v>0</v>
      </c>
      <c r="BC105" s="63">
        <f t="shared" ca="1" si="59"/>
        <v>0</v>
      </c>
    </row>
    <row r="106" spans="1:55" x14ac:dyDescent="0.2">
      <c r="A106" s="15">
        <v>432</v>
      </c>
      <c r="B106" s="103" t="s">
        <v>146</v>
      </c>
      <c r="C106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6" s="73" t="str">
        <f t="shared" ca="1" si="55"/>
        <v>5</v>
      </c>
      <c r="E106" s="63">
        <f t="shared" ca="1" si="55"/>
        <v>36356.300000000003</v>
      </c>
      <c r="F106" s="63">
        <f t="shared" ca="1" si="55"/>
        <v>0</v>
      </c>
      <c r="G106" s="63">
        <f t="shared" ca="1" si="55"/>
        <v>0</v>
      </c>
      <c r="H106" s="63">
        <f t="shared" ca="1" si="55"/>
        <v>0</v>
      </c>
      <c r="I106" s="63">
        <f t="shared" ca="1" si="55"/>
        <v>0</v>
      </c>
      <c r="J106" s="63">
        <f t="shared" ca="1" si="55"/>
        <v>16.399999999999999</v>
      </c>
      <c r="K106" s="63">
        <f t="shared" ca="1" si="55"/>
        <v>0</v>
      </c>
      <c r="L106" s="63">
        <f t="shared" ca="1" si="55"/>
        <v>16.399999999999999</v>
      </c>
      <c r="M106" s="63">
        <f t="shared" ca="1" si="55"/>
        <v>0</v>
      </c>
      <c r="N106" s="63">
        <f t="shared" ca="1" si="56"/>
        <v>0</v>
      </c>
      <c r="O106" s="63">
        <f t="shared" ca="1" si="56"/>
        <v>0</v>
      </c>
      <c r="P106" s="63">
        <f t="shared" ca="1" si="56"/>
        <v>36339.9</v>
      </c>
      <c r="Q106" s="63">
        <f t="shared" ca="1" si="56"/>
        <v>36339.9</v>
      </c>
      <c r="R106" s="63">
        <f t="shared" ca="1" si="56"/>
        <v>0</v>
      </c>
      <c r="S106" s="63">
        <f t="shared" ca="1" si="56"/>
        <v>0</v>
      </c>
      <c r="T106" s="63">
        <f t="shared" ca="1" si="56"/>
        <v>0</v>
      </c>
      <c r="U106" s="63">
        <f t="shared" ca="1" si="56"/>
        <v>0</v>
      </c>
      <c r="V106" s="63">
        <f t="shared" ca="1" si="56"/>
        <v>0</v>
      </c>
      <c r="W106" s="63">
        <f t="shared" ca="1" si="56"/>
        <v>0</v>
      </c>
      <c r="X106" s="63">
        <f t="shared" ca="1" si="56"/>
        <v>0</v>
      </c>
      <c r="Y106" s="63">
        <f t="shared" ca="1" si="56"/>
        <v>0</v>
      </c>
      <c r="Z106" s="63">
        <f t="shared" ca="1" si="53"/>
        <v>0</v>
      </c>
      <c r="AA106" s="63">
        <f t="shared" ca="1" si="57"/>
        <v>0</v>
      </c>
      <c r="AB106" s="63">
        <f t="shared" ca="1" si="57"/>
        <v>0</v>
      </c>
      <c r="AC106" s="63">
        <f t="shared" ca="1" si="57"/>
        <v>0</v>
      </c>
      <c r="AD106" s="73" t="str">
        <f t="shared" ca="1" si="58"/>
        <v>5</v>
      </c>
      <c r="AE106" s="63">
        <f t="shared" ca="1" si="58"/>
        <v>45274.7</v>
      </c>
      <c r="AF106" s="63">
        <f t="shared" ca="1" si="58"/>
        <v>0</v>
      </c>
      <c r="AG106" s="63">
        <f t="shared" ca="1" si="58"/>
        <v>0</v>
      </c>
      <c r="AH106" s="63">
        <f t="shared" ca="1" si="58"/>
        <v>0</v>
      </c>
      <c r="AI106" s="63">
        <f t="shared" ca="1" si="58"/>
        <v>0</v>
      </c>
      <c r="AJ106" s="63">
        <f t="shared" ca="1" si="58"/>
        <v>20.100000000000001</v>
      </c>
      <c r="AK106" s="63">
        <f t="shared" ca="1" si="58"/>
        <v>0</v>
      </c>
      <c r="AL106" s="63">
        <f t="shared" ca="1" si="58"/>
        <v>20.100000000000001</v>
      </c>
      <c r="AM106" s="63">
        <f t="shared" ca="1" si="58"/>
        <v>0</v>
      </c>
      <c r="AN106" s="63">
        <f t="shared" ca="1" si="54"/>
        <v>0</v>
      </c>
      <c r="AO106" s="63">
        <f t="shared" ca="1" si="59"/>
        <v>0</v>
      </c>
      <c r="AP106" s="63">
        <f t="shared" ca="1" si="59"/>
        <v>45254.6</v>
      </c>
      <c r="AQ106" s="63">
        <f t="shared" ca="1" si="59"/>
        <v>45254.6</v>
      </c>
      <c r="AR106" s="63">
        <f t="shared" ca="1" si="59"/>
        <v>0</v>
      </c>
      <c r="AS106" s="63">
        <f t="shared" ca="1" si="59"/>
        <v>0</v>
      </c>
      <c r="AT106" s="63">
        <f t="shared" ca="1" si="59"/>
        <v>0</v>
      </c>
      <c r="AU106" s="63">
        <f t="shared" ca="1" si="59"/>
        <v>0</v>
      </c>
      <c r="AV106" s="63">
        <f t="shared" ca="1" si="59"/>
        <v>0</v>
      </c>
      <c r="AW106" s="63">
        <f t="shared" ca="1" si="59"/>
        <v>0</v>
      </c>
      <c r="AX106" s="63">
        <f t="shared" ca="1" si="59"/>
        <v>0</v>
      </c>
      <c r="AY106" s="63">
        <f t="shared" ca="1" si="59"/>
        <v>0</v>
      </c>
      <c r="AZ106" s="63">
        <f t="shared" ca="1" si="59"/>
        <v>0</v>
      </c>
      <c r="BA106" s="63">
        <f t="shared" ca="1" si="59"/>
        <v>0</v>
      </c>
      <c r="BB106" s="63">
        <f t="shared" ca="1" si="59"/>
        <v>0</v>
      </c>
      <c r="BC106" s="63">
        <f t="shared" ca="1" si="59"/>
        <v>0</v>
      </c>
    </row>
    <row r="107" spans="1:55" x14ac:dyDescent="0.2">
      <c r="A107" s="27">
        <v>442</v>
      </c>
      <c r="B107" s="103" t="s">
        <v>153</v>
      </c>
      <c r="C107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7" s="73" t="str">
        <f t="shared" ca="1" si="55"/>
        <v>5</v>
      </c>
      <c r="E107" s="63">
        <f t="shared" ca="1" si="55"/>
        <v>0</v>
      </c>
      <c r="F107" s="63">
        <f t="shared" ca="1" si="55"/>
        <v>0</v>
      </c>
      <c r="G107" s="63">
        <f t="shared" ca="1" si="55"/>
        <v>0</v>
      </c>
      <c r="H107" s="63">
        <f t="shared" ca="1" si="55"/>
        <v>0</v>
      </c>
      <c r="I107" s="63">
        <f t="shared" ca="1" si="55"/>
        <v>0</v>
      </c>
      <c r="J107" s="63">
        <f t="shared" ca="1" si="55"/>
        <v>0</v>
      </c>
      <c r="K107" s="63">
        <f t="shared" ca="1" si="55"/>
        <v>0</v>
      </c>
      <c r="L107" s="63">
        <f t="shared" ca="1" si="55"/>
        <v>0</v>
      </c>
      <c r="M107" s="63">
        <f t="shared" ca="1" si="55"/>
        <v>0</v>
      </c>
      <c r="N107" s="63">
        <f t="shared" ca="1" si="56"/>
        <v>0</v>
      </c>
      <c r="O107" s="63">
        <f t="shared" ca="1" si="56"/>
        <v>0</v>
      </c>
      <c r="P107" s="63">
        <f t="shared" ca="1" si="56"/>
        <v>0</v>
      </c>
      <c r="Q107" s="63">
        <f t="shared" ca="1" si="56"/>
        <v>0</v>
      </c>
      <c r="R107" s="63">
        <f t="shared" ca="1" si="56"/>
        <v>0</v>
      </c>
      <c r="S107" s="63">
        <f t="shared" ca="1" si="56"/>
        <v>0</v>
      </c>
      <c r="T107" s="63">
        <f t="shared" ca="1" si="56"/>
        <v>0</v>
      </c>
      <c r="U107" s="63">
        <f t="shared" ca="1" si="56"/>
        <v>0</v>
      </c>
      <c r="V107" s="63">
        <f t="shared" ca="1" si="56"/>
        <v>0</v>
      </c>
      <c r="W107" s="63">
        <f t="shared" ca="1" si="56"/>
        <v>0</v>
      </c>
      <c r="X107" s="63">
        <f t="shared" ca="1" si="56"/>
        <v>0</v>
      </c>
      <c r="Y107" s="63">
        <f t="shared" ca="1" si="56"/>
        <v>0</v>
      </c>
      <c r="Z107" s="63">
        <f t="shared" ca="1" si="53"/>
        <v>0</v>
      </c>
      <c r="AA107" s="63">
        <f t="shared" ca="1" si="57"/>
        <v>0</v>
      </c>
      <c r="AB107" s="63">
        <f t="shared" ca="1" si="57"/>
        <v>0</v>
      </c>
      <c r="AC107" s="63">
        <f t="shared" ca="1" si="57"/>
        <v>0</v>
      </c>
      <c r="AD107" s="73" t="str">
        <f t="shared" ca="1" si="58"/>
        <v>5</v>
      </c>
      <c r="AE107" s="63">
        <f t="shared" ca="1" si="58"/>
        <v>0</v>
      </c>
      <c r="AF107" s="63">
        <f t="shared" ca="1" si="58"/>
        <v>0</v>
      </c>
      <c r="AG107" s="63">
        <f t="shared" ca="1" si="58"/>
        <v>0</v>
      </c>
      <c r="AH107" s="63">
        <f t="shared" ca="1" si="58"/>
        <v>0</v>
      </c>
      <c r="AI107" s="63">
        <f t="shared" ca="1" si="58"/>
        <v>0</v>
      </c>
      <c r="AJ107" s="63">
        <f t="shared" ca="1" si="58"/>
        <v>0</v>
      </c>
      <c r="AK107" s="63">
        <f t="shared" ca="1" si="58"/>
        <v>0</v>
      </c>
      <c r="AL107" s="63">
        <f t="shared" ca="1" si="58"/>
        <v>0</v>
      </c>
      <c r="AM107" s="63">
        <f t="shared" ca="1" si="58"/>
        <v>0</v>
      </c>
      <c r="AN107" s="63">
        <f t="shared" ca="1" si="54"/>
        <v>0</v>
      </c>
      <c r="AO107" s="63">
        <f t="shared" ca="1" si="59"/>
        <v>0</v>
      </c>
      <c r="AP107" s="63">
        <f t="shared" ca="1" si="59"/>
        <v>0</v>
      </c>
      <c r="AQ107" s="63">
        <f t="shared" ca="1" si="59"/>
        <v>0</v>
      </c>
      <c r="AR107" s="63">
        <f t="shared" ca="1" si="59"/>
        <v>0</v>
      </c>
      <c r="AS107" s="63">
        <f t="shared" ca="1" si="59"/>
        <v>0</v>
      </c>
      <c r="AT107" s="63">
        <f t="shared" ca="1" si="59"/>
        <v>0</v>
      </c>
      <c r="AU107" s="63">
        <f t="shared" ca="1" si="59"/>
        <v>0</v>
      </c>
      <c r="AV107" s="63">
        <f t="shared" ca="1" si="59"/>
        <v>0</v>
      </c>
      <c r="AW107" s="63">
        <f t="shared" ca="1" si="59"/>
        <v>0</v>
      </c>
      <c r="AX107" s="63">
        <f t="shared" ca="1" si="59"/>
        <v>0</v>
      </c>
      <c r="AY107" s="63">
        <f t="shared" ca="1" si="59"/>
        <v>0</v>
      </c>
      <c r="AZ107" s="63">
        <f t="shared" ca="1" si="59"/>
        <v>0</v>
      </c>
      <c r="BA107" s="63">
        <f t="shared" ca="1" si="59"/>
        <v>0</v>
      </c>
      <c r="BB107" s="63">
        <f t="shared" ca="1" si="59"/>
        <v>0</v>
      </c>
      <c r="BC107" s="63">
        <f t="shared" ca="1" si="59"/>
        <v>0</v>
      </c>
    </row>
    <row r="108" spans="1:55" x14ac:dyDescent="0.2">
      <c r="A108" s="27">
        <v>444</v>
      </c>
      <c r="B108" s="103" t="s">
        <v>154</v>
      </c>
      <c r="C108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8" s="73" t="str">
        <f t="shared" ca="1" si="55"/>
        <v>5</v>
      </c>
      <c r="E108" s="63">
        <f t="shared" ca="1" si="55"/>
        <v>3.7</v>
      </c>
      <c r="F108" s="63">
        <f t="shared" ca="1" si="55"/>
        <v>0</v>
      </c>
      <c r="G108" s="63">
        <f t="shared" ca="1" si="55"/>
        <v>0</v>
      </c>
      <c r="H108" s="63">
        <f t="shared" ca="1" si="55"/>
        <v>0</v>
      </c>
      <c r="I108" s="63">
        <f t="shared" ca="1" si="55"/>
        <v>0</v>
      </c>
      <c r="J108" s="63">
        <f t="shared" ca="1" si="55"/>
        <v>0</v>
      </c>
      <c r="K108" s="63">
        <f t="shared" ca="1" si="55"/>
        <v>0</v>
      </c>
      <c r="L108" s="63">
        <f t="shared" ca="1" si="55"/>
        <v>0</v>
      </c>
      <c r="M108" s="63">
        <f t="shared" ca="1" si="55"/>
        <v>0</v>
      </c>
      <c r="N108" s="63">
        <f t="shared" ca="1" si="56"/>
        <v>0</v>
      </c>
      <c r="O108" s="63">
        <f t="shared" ca="1" si="56"/>
        <v>0</v>
      </c>
      <c r="P108" s="63">
        <f t="shared" ca="1" si="56"/>
        <v>3.7</v>
      </c>
      <c r="Q108" s="63">
        <f t="shared" ca="1" si="56"/>
        <v>0</v>
      </c>
      <c r="R108" s="63">
        <f t="shared" ca="1" si="56"/>
        <v>3.7</v>
      </c>
      <c r="S108" s="63">
        <f t="shared" ca="1" si="56"/>
        <v>0</v>
      </c>
      <c r="T108" s="63">
        <f t="shared" ca="1" si="56"/>
        <v>0</v>
      </c>
      <c r="U108" s="63">
        <f t="shared" ca="1" si="56"/>
        <v>0</v>
      </c>
      <c r="V108" s="63">
        <f t="shared" ca="1" si="56"/>
        <v>0</v>
      </c>
      <c r="W108" s="63">
        <f t="shared" ca="1" si="56"/>
        <v>0</v>
      </c>
      <c r="X108" s="63">
        <f t="shared" ca="1" si="56"/>
        <v>0</v>
      </c>
      <c r="Y108" s="63">
        <f t="shared" ca="1" si="56"/>
        <v>0</v>
      </c>
      <c r="Z108" s="63">
        <f t="shared" ca="1" si="53"/>
        <v>0</v>
      </c>
      <c r="AA108" s="63">
        <f t="shared" ca="1" si="57"/>
        <v>0</v>
      </c>
      <c r="AB108" s="63">
        <f t="shared" ca="1" si="57"/>
        <v>0</v>
      </c>
      <c r="AC108" s="63">
        <f t="shared" ca="1" si="57"/>
        <v>0</v>
      </c>
      <c r="AD108" s="73" t="str">
        <f t="shared" ca="1" si="58"/>
        <v>5</v>
      </c>
      <c r="AE108" s="63">
        <f t="shared" ca="1" si="58"/>
        <v>4.6000000000000005</v>
      </c>
      <c r="AF108" s="63">
        <f t="shared" ca="1" si="58"/>
        <v>0</v>
      </c>
      <c r="AG108" s="63">
        <f t="shared" ca="1" si="58"/>
        <v>0</v>
      </c>
      <c r="AH108" s="63">
        <f t="shared" ca="1" si="58"/>
        <v>0</v>
      </c>
      <c r="AI108" s="63">
        <f t="shared" ca="1" si="58"/>
        <v>0</v>
      </c>
      <c r="AJ108" s="63">
        <f t="shared" ca="1" si="58"/>
        <v>0</v>
      </c>
      <c r="AK108" s="63">
        <f t="shared" ca="1" si="58"/>
        <v>0</v>
      </c>
      <c r="AL108" s="63">
        <f t="shared" ca="1" si="58"/>
        <v>0</v>
      </c>
      <c r="AM108" s="63">
        <f t="shared" ca="1" si="58"/>
        <v>0</v>
      </c>
      <c r="AN108" s="63">
        <f t="shared" ca="1" si="54"/>
        <v>0</v>
      </c>
      <c r="AO108" s="63">
        <f t="shared" ca="1" si="59"/>
        <v>0</v>
      </c>
      <c r="AP108" s="63">
        <f t="shared" ca="1" si="59"/>
        <v>4.6000000000000005</v>
      </c>
      <c r="AQ108" s="63">
        <f t="shared" ca="1" si="59"/>
        <v>0</v>
      </c>
      <c r="AR108" s="63">
        <f t="shared" ca="1" si="59"/>
        <v>4.6000000000000005</v>
      </c>
      <c r="AS108" s="63">
        <f t="shared" ca="1" si="59"/>
        <v>0</v>
      </c>
      <c r="AT108" s="63">
        <f t="shared" ca="1" si="59"/>
        <v>0</v>
      </c>
      <c r="AU108" s="63">
        <f t="shared" ca="1" si="59"/>
        <v>0</v>
      </c>
      <c r="AV108" s="63">
        <f t="shared" ca="1" si="59"/>
        <v>0</v>
      </c>
      <c r="AW108" s="63">
        <f t="shared" ca="1" si="59"/>
        <v>0</v>
      </c>
      <c r="AX108" s="63">
        <f t="shared" ca="1" si="59"/>
        <v>0</v>
      </c>
      <c r="AY108" s="63">
        <f t="shared" ca="1" si="59"/>
        <v>0</v>
      </c>
      <c r="AZ108" s="63">
        <f t="shared" ca="1" si="59"/>
        <v>0</v>
      </c>
      <c r="BA108" s="63">
        <f t="shared" ca="1" si="59"/>
        <v>0</v>
      </c>
      <c r="BB108" s="63">
        <f t="shared" ca="1" si="59"/>
        <v>0</v>
      </c>
      <c r="BC108" s="63">
        <f t="shared" ca="1" si="59"/>
        <v>0</v>
      </c>
    </row>
    <row r="109" spans="1:55" x14ac:dyDescent="0.2">
      <c r="A109" s="15">
        <v>447</v>
      </c>
      <c r="B109" s="102" t="s">
        <v>148</v>
      </c>
      <c r="C109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09" s="73" t="str">
        <f t="shared" ca="1" si="55"/>
        <v>5</v>
      </c>
      <c r="E109" s="63">
        <f t="shared" ca="1" si="55"/>
        <v>2175.3000000000002</v>
      </c>
      <c r="F109" s="63">
        <f t="shared" ca="1" si="55"/>
        <v>0</v>
      </c>
      <c r="G109" s="63">
        <f t="shared" ca="1" si="55"/>
        <v>0</v>
      </c>
      <c r="H109" s="63">
        <f t="shared" ca="1" si="55"/>
        <v>0</v>
      </c>
      <c r="I109" s="63">
        <f t="shared" ca="1" si="55"/>
        <v>0</v>
      </c>
      <c r="J109" s="63">
        <f t="shared" ca="1" si="55"/>
        <v>250.4</v>
      </c>
      <c r="K109" s="63">
        <f t="shared" ca="1" si="55"/>
        <v>0</v>
      </c>
      <c r="L109" s="63">
        <f t="shared" ca="1" si="55"/>
        <v>250.4</v>
      </c>
      <c r="M109" s="63">
        <f t="shared" ca="1" si="55"/>
        <v>0</v>
      </c>
      <c r="N109" s="63">
        <f t="shared" ca="1" si="56"/>
        <v>0</v>
      </c>
      <c r="O109" s="63">
        <f t="shared" ca="1" si="56"/>
        <v>0</v>
      </c>
      <c r="P109" s="63">
        <f t="shared" ca="1" si="56"/>
        <v>1924.9</v>
      </c>
      <c r="Q109" s="63">
        <f t="shared" ca="1" si="56"/>
        <v>1862.9</v>
      </c>
      <c r="R109" s="63">
        <f t="shared" ca="1" si="56"/>
        <v>62</v>
      </c>
      <c r="S109" s="63">
        <f t="shared" ca="1" si="56"/>
        <v>0</v>
      </c>
      <c r="T109" s="63">
        <f t="shared" ca="1" si="56"/>
        <v>0</v>
      </c>
      <c r="U109" s="63">
        <f t="shared" ca="1" si="56"/>
        <v>0</v>
      </c>
      <c r="V109" s="63">
        <f t="shared" ca="1" si="56"/>
        <v>0</v>
      </c>
      <c r="W109" s="63">
        <f t="shared" ca="1" si="56"/>
        <v>0</v>
      </c>
      <c r="X109" s="63">
        <f t="shared" ca="1" si="56"/>
        <v>0</v>
      </c>
      <c r="Y109" s="63">
        <f t="shared" ca="1" si="56"/>
        <v>0</v>
      </c>
      <c r="Z109" s="63">
        <f t="shared" ca="1" si="53"/>
        <v>0</v>
      </c>
      <c r="AA109" s="63">
        <f t="shared" ca="1" si="57"/>
        <v>0</v>
      </c>
      <c r="AB109" s="63">
        <f t="shared" ca="1" si="57"/>
        <v>0</v>
      </c>
      <c r="AC109" s="63">
        <f t="shared" ca="1" si="57"/>
        <v>0</v>
      </c>
      <c r="AD109" s="73" t="str">
        <f t="shared" ca="1" si="58"/>
        <v>5</v>
      </c>
      <c r="AE109" s="63">
        <f t="shared" ca="1" si="58"/>
        <v>1768.4</v>
      </c>
      <c r="AF109" s="63">
        <f t="shared" ca="1" si="58"/>
        <v>0</v>
      </c>
      <c r="AG109" s="63">
        <f t="shared" ca="1" si="58"/>
        <v>0</v>
      </c>
      <c r="AH109" s="63">
        <f t="shared" ca="1" si="58"/>
        <v>0</v>
      </c>
      <c r="AI109" s="63">
        <f t="shared" ca="1" si="58"/>
        <v>0</v>
      </c>
      <c r="AJ109" s="63">
        <f t="shared" ca="1" si="58"/>
        <v>203.6</v>
      </c>
      <c r="AK109" s="63">
        <f t="shared" ca="1" si="58"/>
        <v>0</v>
      </c>
      <c r="AL109" s="63">
        <f t="shared" ca="1" si="58"/>
        <v>203.6</v>
      </c>
      <c r="AM109" s="63">
        <f t="shared" ca="1" si="58"/>
        <v>0</v>
      </c>
      <c r="AN109" s="63">
        <f t="shared" ca="1" si="54"/>
        <v>0</v>
      </c>
      <c r="AO109" s="63">
        <f t="shared" ca="1" si="59"/>
        <v>0</v>
      </c>
      <c r="AP109" s="63">
        <f t="shared" ca="1" si="59"/>
        <v>1564.8000000000002</v>
      </c>
      <c r="AQ109" s="63">
        <f t="shared" ca="1" si="59"/>
        <v>1514.4</v>
      </c>
      <c r="AR109" s="63">
        <f t="shared" ca="1" si="59"/>
        <v>50.400000000000006</v>
      </c>
      <c r="AS109" s="63">
        <f t="shared" ca="1" si="59"/>
        <v>0</v>
      </c>
      <c r="AT109" s="63">
        <f t="shared" ca="1" si="59"/>
        <v>0</v>
      </c>
      <c r="AU109" s="63">
        <f t="shared" ca="1" si="59"/>
        <v>0</v>
      </c>
      <c r="AV109" s="63">
        <f t="shared" ca="1" si="59"/>
        <v>0</v>
      </c>
      <c r="AW109" s="63">
        <f t="shared" ca="1" si="59"/>
        <v>0</v>
      </c>
      <c r="AX109" s="63">
        <f t="shared" ca="1" si="59"/>
        <v>0</v>
      </c>
      <c r="AY109" s="63">
        <f t="shared" ca="1" si="59"/>
        <v>0</v>
      </c>
      <c r="AZ109" s="63">
        <f t="shared" ca="1" si="59"/>
        <v>0</v>
      </c>
      <c r="BA109" s="63">
        <f t="shared" ca="1" si="59"/>
        <v>0</v>
      </c>
      <c r="BB109" s="63">
        <f t="shared" ca="1" si="59"/>
        <v>0</v>
      </c>
      <c r="BC109" s="63">
        <f t="shared" ca="1" si="59"/>
        <v>0</v>
      </c>
    </row>
    <row r="110" spans="1:55" x14ac:dyDescent="0.2">
      <c r="A110" s="15">
        <v>353</v>
      </c>
      <c r="B110" s="102" t="s">
        <v>160</v>
      </c>
      <c r="C110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10" s="73" t="str">
        <f t="shared" ca="1" si="55"/>
        <v>5</v>
      </c>
      <c r="E110" s="63">
        <f t="shared" ca="1" si="55"/>
        <v>2</v>
      </c>
      <c r="F110" s="63">
        <f t="shared" ca="1" si="55"/>
        <v>0</v>
      </c>
      <c r="G110" s="63">
        <f t="shared" ca="1" si="55"/>
        <v>0</v>
      </c>
      <c r="H110" s="63">
        <f t="shared" ca="1" si="55"/>
        <v>0</v>
      </c>
      <c r="I110" s="63">
        <f t="shared" ca="1" si="55"/>
        <v>0</v>
      </c>
      <c r="J110" s="63">
        <f t="shared" ca="1" si="55"/>
        <v>0</v>
      </c>
      <c r="K110" s="63">
        <f t="shared" ca="1" si="55"/>
        <v>0</v>
      </c>
      <c r="L110" s="63">
        <f t="shared" ca="1" si="55"/>
        <v>0</v>
      </c>
      <c r="M110" s="63">
        <f t="shared" ca="1" si="55"/>
        <v>0</v>
      </c>
      <c r="N110" s="63">
        <f t="shared" ca="1" si="56"/>
        <v>0</v>
      </c>
      <c r="O110" s="63">
        <f t="shared" ca="1" si="56"/>
        <v>0</v>
      </c>
      <c r="P110" s="63">
        <f t="shared" ca="1" si="56"/>
        <v>2</v>
      </c>
      <c r="Q110" s="63">
        <f t="shared" ca="1" si="56"/>
        <v>0</v>
      </c>
      <c r="R110" s="63">
        <f t="shared" ca="1" si="56"/>
        <v>2</v>
      </c>
      <c r="S110" s="63">
        <f t="shared" ca="1" si="56"/>
        <v>0</v>
      </c>
      <c r="T110" s="63">
        <f t="shared" ca="1" si="56"/>
        <v>0</v>
      </c>
      <c r="U110" s="63">
        <f t="shared" ca="1" si="56"/>
        <v>0</v>
      </c>
      <c r="V110" s="63">
        <f t="shared" ca="1" si="56"/>
        <v>0</v>
      </c>
      <c r="W110" s="63">
        <f t="shared" ca="1" si="56"/>
        <v>0</v>
      </c>
      <c r="X110" s="63">
        <f t="shared" ca="1" si="56"/>
        <v>0</v>
      </c>
      <c r="Y110" s="63">
        <f t="shared" ca="1" si="56"/>
        <v>0</v>
      </c>
      <c r="Z110" s="63">
        <f t="shared" ca="1" si="53"/>
        <v>0</v>
      </c>
      <c r="AA110" s="63">
        <f t="shared" ca="1" si="57"/>
        <v>0</v>
      </c>
      <c r="AB110" s="63">
        <f t="shared" ca="1" si="57"/>
        <v>0</v>
      </c>
      <c r="AC110" s="63">
        <f t="shared" ca="1" si="57"/>
        <v>0</v>
      </c>
      <c r="AD110" s="73" t="str">
        <f t="shared" ca="1" si="58"/>
        <v>5</v>
      </c>
      <c r="AE110" s="63">
        <f t="shared" ca="1" si="58"/>
        <v>2.4000000000000004</v>
      </c>
      <c r="AF110" s="63">
        <f t="shared" ca="1" si="58"/>
        <v>0</v>
      </c>
      <c r="AG110" s="63">
        <f t="shared" ca="1" si="58"/>
        <v>0</v>
      </c>
      <c r="AH110" s="63">
        <f t="shared" ca="1" si="58"/>
        <v>0</v>
      </c>
      <c r="AI110" s="63">
        <f t="shared" ca="1" si="58"/>
        <v>0</v>
      </c>
      <c r="AJ110" s="63">
        <f t="shared" ca="1" si="58"/>
        <v>0</v>
      </c>
      <c r="AK110" s="63">
        <f t="shared" ca="1" si="58"/>
        <v>0</v>
      </c>
      <c r="AL110" s="63">
        <f t="shared" ca="1" si="58"/>
        <v>0</v>
      </c>
      <c r="AM110" s="63">
        <f t="shared" ca="1" si="58"/>
        <v>0</v>
      </c>
      <c r="AN110" s="63">
        <f t="shared" ca="1" si="54"/>
        <v>0</v>
      </c>
      <c r="AO110" s="63">
        <f t="shared" ca="1" si="59"/>
        <v>0</v>
      </c>
      <c r="AP110" s="63">
        <f t="shared" ca="1" si="59"/>
        <v>2.4000000000000004</v>
      </c>
      <c r="AQ110" s="63">
        <f t="shared" ca="1" si="59"/>
        <v>0</v>
      </c>
      <c r="AR110" s="63">
        <f t="shared" ca="1" si="59"/>
        <v>2.4000000000000004</v>
      </c>
      <c r="AS110" s="63">
        <f t="shared" ca="1" si="59"/>
        <v>0</v>
      </c>
      <c r="AT110" s="63">
        <f t="shared" ca="1" si="59"/>
        <v>0</v>
      </c>
      <c r="AU110" s="63">
        <f t="shared" ca="1" si="59"/>
        <v>0</v>
      </c>
      <c r="AV110" s="63">
        <f t="shared" ca="1" si="59"/>
        <v>0</v>
      </c>
      <c r="AW110" s="63">
        <f t="shared" ca="1" si="59"/>
        <v>0</v>
      </c>
      <c r="AX110" s="63">
        <f t="shared" ca="1" si="59"/>
        <v>0</v>
      </c>
      <c r="AY110" s="63">
        <f t="shared" ca="1" si="59"/>
        <v>0</v>
      </c>
      <c r="AZ110" s="63">
        <f t="shared" ca="1" si="59"/>
        <v>0</v>
      </c>
      <c r="BA110" s="63">
        <f t="shared" ca="1" si="59"/>
        <v>0</v>
      </c>
      <c r="BB110" s="63">
        <f t="shared" ca="1" si="59"/>
        <v>0</v>
      </c>
      <c r="BC110" s="63">
        <f t="shared" ca="1" si="59"/>
        <v>0</v>
      </c>
    </row>
    <row r="111" spans="1:55" x14ac:dyDescent="0.2">
      <c r="A111" s="27">
        <v>412</v>
      </c>
      <c r="B111" s="102" t="s">
        <v>161</v>
      </c>
      <c r="C111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11" s="73" t="str">
        <f t="shared" ref="D111:M116" ca="1" si="60">INDIRECT($B111&amp;"!M"&amp;D$1+1)</f>
        <v>5</v>
      </c>
      <c r="E111" s="63">
        <f t="shared" ca="1" si="60"/>
        <v>1.2</v>
      </c>
      <c r="F111" s="63">
        <f t="shared" ca="1" si="60"/>
        <v>0</v>
      </c>
      <c r="G111" s="63">
        <f t="shared" ca="1" si="60"/>
        <v>0</v>
      </c>
      <c r="H111" s="63">
        <f t="shared" ca="1" si="60"/>
        <v>0</v>
      </c>
      <c r="I111" s="63">
        <f t="shared" ca="1" si="60"/>
        <v>0</v>
      </c>
      <c r="J111" s="63">
        <f t="shared" ca="1" si="60"/>
        <v>0</v>
      </c>
      <c r="K111" s="63">
        <f t="shared" ca="1" si="60"/>
        <v>0</v>
      </c>
      <c r="L111" s="63">
        <f t="shared" ca="1" si="60"/>
        <v>0</v>
      </c>
      <c r="M111" s="63">
        <f t="shared" ca="1" si="60"/>
        <v>0</v>
      </c>
      <c r="N111" s="63">
        <f t="shared" ref="N111:Y116" ca="1" si="61">INDIRECT($B111&amp;"!M"&amp;N$1+1)</f>
        <v>0</v>
      </c>
      <c r="O111" s="63">
        <f t="shared" ca="1" si="61"/>
        <v>0</v>
      </c>
      <c r="P111" s="63">
        <f t="shared" ca="1" si="61"/>
        <v>1.2</v>
      </c>
      <c r="Q111" s="63">
        <f t="shared" ca="1" si="61"/>
        <v>0</v>
      </c>
      <c r="R111" s="63">
        <f t="shared" ca="1" si="61"/>
        <v>1.2</v>
      </c>
      <c r="S111" s="63">
        <f t="shared" ca="1" si="61"/>
        <v>0</v>
      </c>
      <c r="T111" s="63">
        <f t="shared" ca="1" si="61"/>
        <v>0</v>
      </c>
      <c r="U111" s="63">
        <f t="shared" ca="1" si="61"/>
        <v>0</v>
      </c>
      <c r="V111" s="63">
        <f t="shared" ca="1" si="61"/>
        <v>0</v>
      </c>
      <c r="W111" s="63">
        <f t="shared" ca="1" si="61"/>
        <v>0</v>
      </c>
      <c r="X111" s="63">
        <f t="shared" ca="1" si="61"/>
        <v>0</v>
      </c>
      <c r="Y111" s="63">
        <f t="shared" ca="1" si="61"/>
        <v>0</v>
      </c>
      <c r="Z111" s="63">
        <f t="shared" ca="1" si="53"/>
        <v>0</v>
      </c>
      <c r="AA111" s="63">
        <f t="shared" ca="1" si="57"/>
        <v>0</v>
      </c>
      <c r="AB111" s="63">
        <f t="shared" ca="1" si="57"/>
        <v>0</v>
      </c>
      <c r="AC111" s="63">
        <f t="shared" ca="1" si="57"/>
        <v>0</v>
      </c>
      <c r="AD111" s="73" t="str">
        <f t="shared" ref="AD111:AM116" ca="1" si="62">INDIRECT($B111&amp;"!T"&amp;AD$1+1)</f>
        <v>5</v>
      </c>
      <c r="AE111" s="63">
        <f t="shared" ca="1" si="62"/>
        <v>1.2</v>
      </c>
      <c r="AF111" s="63">
        <f t="shared" ca="1" si="62"/>
        <v>0</v>
      </c>
      <c r="AG111" s="63">
        <f t="shared" ca="1" si="62"/>
        <v>0</v>
      </c>
      <c r="AH111" s="63">
        <f t="shared" ca="1" si="62"/>
        <v>0</v>
      </c>
      <c r="AI111" s="63">
        <f t="shared" ca="1" si="62"/>
        <v>0</v>
      </c>
      <c r="AJ111" s="63">
        <f t="shared" ca="1" si="62"/>
        <v>0</v>
      </c>
      <c r="AK111" s="63">
        <f t="shared" ca="1" si="62"/>
        <v>0</v>
      </c>
      <c r="AL111" s="63">
        <f t="shared" ca="1" si="62"/>
        <v>0</v>
      </c>
      <c r="AM111" s="63">
        <f t="shared" ca="1" si="62"/>
        <v>0</v>
      </c>
      <c r="AN111" s="63">
        <f t="shared" ca="1" si="54"/>
        <v>0</v>
      </c>
      <c r="AO111" s="63">
        <f t="shared" ref="AO111:BC116" ca="1" si="63">INDIRECT($B111&amp;"!T"&amp;AO$1+1)</f>
        <v>0</v>
      </c>
      <c r="AP111" s="63">
        <f t="shared" ca="1" si="63"/>
        <v>1.2</v>
      </c>
      <c r="AQ111" s="63">
        <f t="shared" ca="1" si="63"/>
        <v>0</v>
      </c>
      <c r="AR111" s="63">
        <f t="shared" ca="1" si="63"/>
        <v>1.2</v>
      </c>
      <c r="AS111" s="63">
        <f t="shared" ca="1" si="63"/>
        <v>0</v>
      </c>
      <c r="AT111" s="63">
        <f t="shared" ca="1" si="63"/>
        <v>0</v>
      </c>
      <c r="AU111" s="63">
        <f t="shared" ca="1" si="63"/>
        <v>0</v>
      </c>
      <c r="AV111" s="63">
        <f t="shared" ca="1" si="63"/>
        <v>0</v>
      </c>
      <c r="AW111" s="63">
        <f t="shared" ca="1" si="63"/>
        <v>0</v>
      </c>
      <c r="AX111" s="63">
        <f t="shared" ca="1" si="63"/>
        <v>0</v>
      </c>
      <c r="AY111" s="63">
        <f t="shared" ca="1" si="63"/>
        <v>0</v>
      </c>
      <c r="AZ111" s="63">
        <f t="shared" ca="1" si="63"/>
        <v>0</v>
      </c>
      <c r="BA111" s="63">
        <f t="shared" ca="1" si="63"/>
        <v>0</v>
      </c>
      <c r="BB111" s="63">
        <f t="shared" ca="1" si="63"/>
        <v>0</v>
      </c>
      <c r="BC111" s="63">
        <f t="shared" ca="1" si="63"/>
        <v>0</v>
      </c>
    </row>
    <row r="112" spans="1:55" x14ac:dyDescent="0.2">
      <c r="A112" s="15">
        <v>437</v>
      </c>
      <c r="B112" s="102" t="s">
        <v>162</v>
      </c>
      <c r="C112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12" s="73" t="str">
        <f t="shared" ca="1" si="60"/>
        <v>5</v>
      </c>
      <c r="E112" s="63">
        <f t="shared" ca="1" si="60"/>
        <v>831.3</v>
      </c>
      <c r="F112" s="63">
        <f t="shared" ca="1" si="60"/>
        <v>0</v>
      </c>
      <c r="G112" s="63">
        <f t="shared" ca="1" si="60"/>
        <v>0</v>
      </c>
      <c r="H112" s="63">
        <f t="shared" ca="1" si="60"/>
        <v>0</v>
      </c>
      <c r="I112" s="63">
        <f t="shared" ca="1" si="60"/>
        <v>0</v>
      </c>
      <c r="J112" s="63">
        <f t="shared" ca="1" si="60"/>
        <v>0</v>
      </c>
      <c r="K112" s="63">
        <f t="shared" ca="1" si="60"/>
        <v>0</v>
      </c>
      <c r="L112" s="63">
        <f t="shared" ca="1" si="60"/>
        <v>0</v>
      </c>
      <c r="M112" s="63">
        <f t="shared" ca="1" si="60"/>
        <v>0</v>
      </c>
      <c r="N112" s="63">
        <f t="shared" ca="1" si="61"/>
        <v>0</v>
      </c>
      <c r="O112" s="63">
        <f t="shared" ca="1" si="61"/>
        <v>0</v>
      </c>
      <c r="P112" s="63">
        <f t="shared" ca="1" si="61"/>
        <v>831.3</v>
      </c>
      <c r="Q112" s="63">
        <f t="shared" ca="1" si="61"/>
        <v>0</v>
      </c>
      <c r="R112" s="63">
        <f t="shared" ca="1" si="61"/>
        <v>831.3</v>
      </c>
      <c r="S112" s="63">
        <f t="shared" ca="1" si="61"/>
        <v>0</v>
      </c>
      <c r="T112" s="63">
        <f t="shared" ca="1" si="61"/>
        <v>0</v>
      </c>
      <c r="U112" s="63">
        <f t="shared" ca="1" si="61"/>
        <v>0</v>
      </c>
      <c r="V112" s="63">
        <f t="shared" ca="1" si="61"/>
        <v>0</v>
      </c>
      <c r="W112" s="63">
        <f t="shared" ca="1" si="61"/>
        <v>0</v>
      </c>
      <c r="X112" s="63">
        <f t="shared" ca="1" si="61"/>
        <v>0</v>
      </c>
      <c r="Y112" s="63">
        <f t="shared" ca="1" si="61"/>
        <v>0</v>
      </c>
      <c r="Z112" s="63">
        <f t="shared" ca="1" si="53"/>
        <v>0</v>
      </c>
      <c r="AA112" s="63">
        <f t="shared" ca="1" si="57"/>
        <v>0</v>
      </c>
      <c r="AB112" s="63">
        <f t="shared" ca="1" si="57"/>
        <v>0</v>
      </c>
      <c r="AC112" s="63">
        <f t="shared" ca="1" si="57"/>
        <v>0</v>
      </c>
      <c r="AD112" s="73" t="str">
        <f t="shared" ca="1" si="62"/>
        <v>5</v>
      </c>
      <c r="AE112" s="63">
        <f t="shared" ca="1" si="62"/>
        <v>775.5</v>
      </c>
      <c r="AF112" s="63">
        <f t="shared" ca="1" si="62"/>
        <v>0</v>
      </c>
      <c r="AG112" s="63">
        <f t="shared" ca="1" si="62"/>
        <v>0</v>
      </c>
      <c r="AH112" s="63">
        <f t="shared" ca="1" si="62"/>
        <v>0</v>
      </c>
      <c r="AI112" s="63">
        <f t="shared" ca="1" si="62"/>
        <v>0</v>
      </c>
      <c r="AJ112" s="63">
        <f t="shared" ca="1" si="62"/>
        <v>0</v>
      </c>
      <c r="AK112" s="63">
        <f t="shared" ca="1" si="62"/>
        <v>0</v>
      </c>
      <c r="AL112" s="63">
        <f t="shared" ca="1" si="62"/>
        <v>0</v>
      </c>
      <c r="AM112" s="63">
        <f t="shared" ca="1" si="62"/>
        <v>0</v>
      </c>
      <c r="AN112" s="63">
        <f t="shared" ca="1" si="54"/>
        <v>0</v>
      </c>
      <c r="AO112" s="63">
        <f t="shared" ca="1" si="63"/>
        <v>0</v>
      </c>
      <c r="AP112" s="63">
        <f t="shared" ca="1" si="63"/>
        <v>775.5</v>
      </c>
      <c r="AQ112" s="63">
        <f t="shared" ca="1" si="63"/>
        <v>0</v>
      </c>
      <c r="AR112" s="63">
        <f t="shared" ca="1" si="63"/>
        <v>775.5</v>
      </c>
      <c r="AS112" s="63">
        <f t="shared" ca="1" si="63"/>
        <v>0</v>
      </c>
      <c r="AT112" s="63">
        <f t="shared" ca="1" si="63"/>
        <v>0</v>
      </c>
      <c r="AU112" s="63">
        <f t="shared" ca="1" si="63"/>
        <v>0</v>
      </c>
      <c r="AV112" s="63">
        <f t="shared" ca="1" si="63"/>
        <v>0</v>
      </c>
      <c r="AW112" s="63">
        <f t="shared" ca="1" si="63"/>
        <v>0</v>
      </c>
      <c r="AX112" s="63">
        <f t="shared" ca="1" si="63"/>
        <v>0</v>
      </c>
      <c r="AY112" s="63">
        <f t="shared" ca="1" si="63"/>
        <v>0</v>
      </c>
      <c r="AZ112" s="63">
        <f t="shared" ca="1" si="63"/>
        <v>0</v>
      </c>
      <c r="BA112" s="63">
        <f t="shared" ca="1" si="63"/>
        <v>0</v>
      </c>
      <c r="BB112" s="63">
        <f t="shared" ca="1" si="63"/>
        <v>0</v>
      </c>
      <c r="BC112" s="63">
        <f t="shared" ca="1" si="63"/>
        <v>0</v>
      </c>
    </row>
    <row r="113" spans="1:55" x14ac:dyDescent="0.2">
      <c r="A113" s="15">
        <v>449</v>
      </c>
      <c r="B113" s="102" t="s">
        <v>163</v>
      </c>
      <c r="C113" s="100" t="e">
        <f t="shared" ca="1" si="39"/>
        <v>#REF!</v>
      </c>
      <c r="D113" s="73" t="e">
        <f t="shared" ca="1" si="60"/>
        <v>#REF!</v>
      </c>
      <c r="E113" s="63" t="e">
        <f t="shared" ca="1" si="60"/>
        <v>#REF!</v>
      </c>
      <c r="F113" s="63" t="e">
        <f t="shared" ca="1" si="60"/>
        <v>#REF!</v>
      </c>
      <c r="G113" s="63" t="e">
        <f t="shared" ca="1" si="60"/>
        <v>#REF!</v>
      </c>
      <c r="H113" s="63" t="e">
        <f t="shared" ca="1" si="60"/>
        <v>#REF!</v>
      </c>
      <c r="I113" s="63" t="e">
        <f t="shared" ca="1" si="60"/>
        <v>#REF!</v>
      </c>
      <c r="J113" s="63" t="e">
        <f t="shared" ca="1" si="60"/>
        <v>#REF!</v>
      </c>
      <c r="K113" s="63" t="e">
        <f t="shared" ca="1" si="60"/>
        <v>#REF!</v>
      </c>
      <c r="L113" s="63" t="e">
        <f t="shared" ca="1" si="60"/>
        <v>#REF!</v>
      </c>
      <c r="M113" s="63" t="e">
        <f t="shared" ca="1" si="60"/>
        <v>#REF!</v>
      </c>
      <c r="N113" s="63" t="e">
        <f t="shared" ca="1" si="61"/>
        <v>#REF!</v>
      </c>
      <c r="O113" s="63" t="e">
        <f t="shared" ca="1" si="61"/>
        <v>#REF!</v>
      </c>
      <c r="P113" s="63" t="e">
        <f t="shared" ca="1" si="61"/>
        <v>#REF!</v>
      </c>
      <c r="Q113" s="63" t="e">
        <f t="shared" ca="1" si="61"/>
        <v>#REF!</v>
      </c>
      <c r="R113" s="63" t="e">
        <f t="shared" ca="1" si="61"/>
        <v>#REF!</v>
      </c>
      <c r="S113" s="63" t="e">
        <f t="shared" ca="1" si="61"/>
        <v>#REF!</v>
      </c>
      <c r="T113" s="63" t="e">
        <f t="shared" ca="1" si="61"/>
        <v>#REF!</v>
      </c>
      <c r="U113" s="63" t="e">
        <f t="shared" ca="1" si="61"/>
        <v>#REF!</v>
      </c>
      <c r="V113" s="63" t="e">
        <f t="shared" ca="1" si="61"/>
        <v>#REF!</v>
      </c>
      <c r="W113" s="63" t="e">
        <f t="shared" ca="1" si="61"/>
        <v>#REF!</v>
      </c>
      <c r="X113" s="63" t="e">
        <f t="shared" ca="1" si="61"/>
        <v>#REF!</v>
      </c>
      <c r="Y113" s="63" t="e">
        <f t="shared" ca="1" si="61"/>
        <v>#REF!</v>
      </c>
      <c r="Z113" s="63" t="e">
        <f t="shared" ca="1" si="53"/>
        <v>#REF!</v>
      </c>
      <c r="AA113" s="63" t="e">
        <f t="shared" ca="1" si="57"/>
        <v>#REF!</v>
      </c>
      <c r="AB113" s="63" t="e">
        <f t="shared" ca="1" si="57"/>
        <v>#REF!</v>
      </c>
      <c r="AC113" s="63" t="e">
        <f t="shared" ca="1" si="57"/>
        <v>#REF!</v>
      </c>
      <c r="AD113" s="73" t="e">
        <f t="shared" ca="1" si="62"/>
        <v>#REF!</v>
      </c>
      <c r="AE113" s="63" t="e">
        <f t="shared" ca="1" si="62"/>
        <v>#REF!</v>
      </c>
      <c r="AF113" s="63" t="e">
        <f t="shared" ca="1" si="62"/>
        <v>#REF!</v>
      </c>
      <c r="AG113" s="63" t="e">
        <f t="shared" ca="1" si="62"/>
        <v>#REF!</v>
      </c>
      <c r="AH113" s="63" t="e">
        <f t="shared" ca="1" si="62"/>
        <v>#REF!</v>
      </c>
      <c r="AI113" s="63" t="e">
        <f t="shared" ca="1" si="62"/>
        <v>#REF!</v>
      </c>
      <c r="AJ113" s="63" t="e">
        <f t="shared" ca="1" si="62"/>
        <v>#REF!</v>
      </c>
      <c r="AK113" s="63" t="e">
        <f t="shared" ca="1" si="62"/>
        <v>#REF!</v>
      </c>
      <c r="AL113" s="63" t="e">
        <f t="shared" ca="1" si="62"/>
        <v>#REF!</v>
      </c>
      <c r="AM113" s="63" t="e">
        <f t="shared" ca="1" si="62"/>
        <v>#REF!</v>
      </c>
      <c r="AN113" s="63" t="e">
        <f t="shared" ca="1" si="54"/>
        <v>#REF!</v>
      </c>
      <c r="AO113" s="63" t="e">
        <f t="shared" ca="1" si="63"/>
        <v>#REF!</v>
      </c>
      <c r="AP113" s="63" t="e">
        <f t="shared" ca="1" si="63"/>
        <v>#REF!</v>
      </c>
      <c r="AQ113" s="63" t="e">
        <f t="shared" ca="1" si="63"/>
        <v>#REF!</v>
      </c>
      <c r="AR113" s="63" t="e">
        <f t="shared" ca="1" si="63"/>
        <v>#REF!</v>
      </c>
      <c r="AS113" s="63" t="e">
        <f t="shared" ca="1" si="63"/>
        <v>#REF!</v>
      </c>
      <c r="AT113" s="63" t="e">
        <f t="shared" ca="1" si="63"/>
        <v>#REF!</v>
      </c>
      <c r="AU113" s="63" t="e">
        <f t="shared" ca="1" si="63"/>
        <v>#REF!</v>
      </c>
      <c r="AV113" s="63" t="e">
        <f t="shared" ca="1" si="63"/>
        <v>#REF!</v>
      </c>
      <c r="AW113" s="63" t="e">
        <f t="shared" ca="1" si="63"/>
        <v>#REF!</v>
      </c>
      <c r="AX113" s="63" t="e">
        <f t="shared" ca="1" si="63"/>
        <v>#REF!</v>
      </c>
      <c r="AY113" s="63" t="e">
        <f t="shared" ca="1" si="63"/>
        <v>#REF!</v>
      </c>
      <c r="AZ113" s="63" t="e">
        <f t="shared" ca="1" si="63"/>
        <v>#REF!</v>
      </c>
      <c r="BA113" s="63" t="e">
        <f t="shared" ca="1" si="63"/>
        <v>#REF!</v>
      </c>
      <c r="BB113" s="63" t="e">
        <f t="shared" ca="1" si="63"/>
        <v>#REF!</v>
      </c>
      <c r="BC113" s="63" t="e">
        <f t="shared" ca="1" si="63"/>
        <v>#REF!</v>
      </c>
    </row>
    <row r="114" spans="1:55" x14ac:dyDescent="0.2">
      <c r="A114" s="15">
        <v>450</v>
      </c>
      <c r="B114" s="102" t="s">
        <v>164</v>
      </c>
      <c r="C114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14" s="73" t="str">
        <f t="shared" ca="1" si="60"/>
        <v>5</v>
      </c>
      <c r="E114" s="63">
        <f t="shared" ca="1" si="60"/>
        <v>1950.3</v>
      </c>
      <c r="F114" s="63">
        <f t="shared" ca="1" si="60"/>
        <v>0</v>
      </c>
      <c r="G114" s="63">
        <f t="shared" ca="1" si="60"/>
        <v>0</v>
      </c>
      <c r="H114" s="63">
        <f t="shared" ca="1" si="60"/>
        <v>0</v>
      </c>
      <c r="I114" s="63">
        <f t="shared" ca="1" si="60"/>
        <v>0</v>
      </c>
      <c r="J114" s="63">
        <f t="shared" ca="1" si="60"/>
        <v>363</v>
      </c>
      <c r="K114" s="63">
        <f t="shared" ca="1" si="60"/>
        <v>0</v>
      </c>
      <c r="L114" s="63">
        <f t="shared" ca="1" si="60"/>
        <v>363</v>
      </c>
      <c r="M114" s="63">
        <f t="shared" ca="1" si="60"/>
        <v>0</v>
      </c>
      <c r="N114" s="63">
        <f t="shared" ca="1" si="61"/>
        <v>0</v>
      </c>
      <c r="O114" s="63">
        <f t="shared" ca="1" si="61"/>
        <v>0</v>
      </c>
      <c r="P114" s="63">
        <f t="shared" ca="1" si="61"/>
        <v>1.2</v>
      </c>
      <c r="Q114" s="63">
        <f t="shared" ca="1" si="61"/>
        <v>0</v>
      </c>
      <c r="R114" s="63">
        <f t="shared" ca="1" si="61"/>
        <v>1.2</v>
      </c>
      <c r="S114" s="63">
        <f t="shared" ca="1" si="61"/>
        <v>0</v>
      </c>
      <c r="T114" s="63">
        <f t="shared" ca="1" si="61"/>
        <v>0</v>
      </c>
      <c r="U114" s="63">
        <f t="shared" ca="1" si="61"/>
        <v>0</v>
      </c>
      <c r="V114" s="63">
        <f t="shared" ca="1" si="61"/>
        <v>0</v>
      </c>
      <c r="W114" s="63">
        <f t="shared" ca="1" si="61"/>
        <v>0</v>
      </c>
      <c r="X114" s="63">
        <f t="shared" ca="1" si="61"/>
        <v>0</v>
      </c>
      <c r="Y114" s="63">
        <f t="shared" ca="1" si="61"/>
        <v>0</v>
      </c>
      <c r="Z114" s="63">
        <f t="shared" ca="1" si="53"/>
        <v>0</v>
      </c>
      <c r="AA114" s="63">
        <f t="shared" ca="1" si="57"/>
        <v>0</v>
      </c>
      <c r="AB114" s="63">
        <f t="shared" ca="1" si="57"/>
        <v>0</v>
      </c>
      <c r="AC114" s="63">
        <f t="shared" ca="1" si="57"/>
        <v>0</v>
      </c>
      <c r="AD114" s="73" t="str">
        <f t="shared" ca="1" si="62"/>
        <v>5</v>
      </c>
      <c r="AE114" s="63">
        <f t="shared" ca="1" si="62"/>
        <v>2716.6000000000004</v>
      </c>
      <c r="AF114" s="63">
        <f t="shared" ca="1" si="62"/>
        <v>0</v>
      </c>
      <c r="AG114" s="63">
        <f t="shared" ca="1" si="62"/>
        <v>0</v>
      </c>
      <c r="AH114" s="63">
        <f t="shared" ca="1" si="62"/>
        <v>0</v>
      </c>
      <c r="AI114" s="63">
        <f t="shared" ca="1" si="62"/>
        <v>0</v>
      </c>
      <c r="AJ114" s="63">
        <f t="shared" ca="1" si="62"/>
        <v>512.70000000000005</v>
      </c>
      <c r="AK114" s="63">
        <f t="shared" ca="1" si="62"/>
        <v>0</v>
      </c>
      <c r="AL114" s="63">
        <f t="shared" ca="1" si="62"/>
        <v>512.70000000000005</v>
      </c>
      <c r="AM114" s="63">
        <f t="shared" ca="1" si="62"/>
        <v>0</v>
      </c>
      <c r="AN114" s="63">
        <f t="shared" ca="1" si="54"/>
        <v>0</v>
      </c>
      <c r="AO114" s="63">
        <f t="shared" ca="1" si="63"/>
        <v>0</v>
      </c>
      <c r="AP114" s="63">
        <f t="shared" ca="1" si="63"/>
        <v>1.7</v>
      </c>
      <c r="AQ114" s="63">
        <f t="shared" ca="1" si="63"/>
        <v>0</v>
      </c>
      <c r="AR114" s="63">
        <f t="shared" ca="1" si="63"/>
        <v>1.7</v>
      </c>
      <c r="AS114" s="63">
        <f t="shared" ca="1" si="63"/>
        <v>0</v>
      </c>
      <c r="AT114" s="63">
        <f t="shared" ca="1" si="63"/>
        <v>0</v>
      </c>
      <c r="AU114" s="63">
        <f t="shared" ca="1" si="63"/>
        <v>0</v>
      </c>
      <c r="AV114" s="63">
        <f t="shared" ca="1" si="63"/>
        <v>0</v>
      </c>
      <c r="AW114" s="63">
        <f t="shared" ca="1" si="63"/>
        <v>0</v>
      </c>
      <c r="AX114" s="63">
        <f t="shared" ca="1" si="63"/>
        <v>0</v>
      </c>
      <c r="AY114" s="63">
        <f t="shared" ca="1" si="63"/>
        <v>0</v>
      </c>
      <c r="AZ114" s="63">
        <f t="shared" ca="1" si="63"/>
        <v>0</v>
      </c>
      <c r="BA114" s="63">
        <f t="shared" ca="1" si="63"/>
        <v>0</v>
      </c>
      <c r="BB114" s="63">
        <f t="shared" ca="1" si="63"/>
        <v>0</v>
      </c>
      <c r="BC114" s="63">
        <f t="shared" ca="1" si="63"/>
        <v>0</v>
      </c>
    </row>
    <row r="115" spans="1:55" x14ac:dyDescent="0.2">
      <c r="A115" s="27">
        <v>451</v>
      </c>
      <c r="B115" s="102" t="s">
        <v>165</v>
      </c>
      <c r="C115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15" s="73" t="str">
        <f t="shared" ca="1" si="60"/>
        <v>5</v>
      </c>
      <c r="E115" s="63">
        <f t="shared" ca="1" si="60"/>
        <v>0</v>
      </c>
      <c r="F115" s="63">
        <f t="shared" ca="1" si="60"/>
        <v>0</v>
      </c>
      <c r="G115" s="63">
        <f t="shared" ca="1" si="60"/>
        <v>0</v>
      </c>
      <c r="H115" s="63">
        <f t="shared" ca="1" si="60"/>
        <v>0</v>
      </c>
      <c r="I115" s="63">
        <f t="shared" ca="1" si="60"/>
        <v>0</v>
      </c>
      <c r="J115" s="63">
        <f t="shared" ca="1" si="60"/>
        <v>0</v>
      </c>
      <c r="K115" s="63">
        <f t="shared" ca="1" si="60"/>
        <v>0</v>
      </c>
      <c r="L115" s="63">
        <f t="shared" ca="1" si="60"/>
        <v>0</v>
      </c>
      <c r="M115" s="63">
        <f t="shared" ca="1" si="60"/>
        <v>0</v>
      </c>
      <c r="N115" s="63">
        <f t="shared" ca="1" si="61"/>
        <v>0</v>
      </c>
      <c r="O115" s="63">
        <f t="shared" ca="1" si="61"/>
        <v>0</v>
      </c>
      <c r="P115" s="63">
        <f t="shared" ca="1" si="61"/>
        <v>0</v>
      </c>
      <c r="Q115" s="63">
        <f t="shared" ca="1" si="61"/>
        <v>0</v>
      </c>
      <c r="R115" s="63">
        <f t="shared" ca="1" si="61"/>
        <v>0</v>
      </c>
      <c r="S115" s="63">
        <f t="shared" ca="1" si="61"/>
        <v>0</v>
      </c>
      <c r="T115" s="63">
        <f t="shared" ca="1" si="61"/>
        <v>0</v>
      </c>
      <c r="U115" s="63">
        <f t="shared" ca="1" si="61"/>
        <v>0</v>
      </c>
      <c r="V115" s="63">
        <f t="shared" ca="1" si="61"/>
        <v>0</v>
      </c>
      <c r="W115" s="63">
        <f t="shared" ca="1" si="61"/>
        <v>0</v>
      </c>
      <c r="X115" s="63">
        <f t="shared" ca="1" si="61"/>
        <v>0</v>
      </c>
      <c r="Y115" s="63">
        <f t="shared" ca="1" si="61"/>
        <v>0</v>
      </c>
      <c r="Z115" s="63">
        <f t="shared" ca="1" si="53"/>
        <v>0</v>
      </c>
      <c r="AA115" s="63">
        <f t="shared" ca="1" si="57"/>
        <v>0</v>
      </c>
      <c r="AB115" s="63">
        <f t="shared" ca="1" si="57"/>
        <v>0</v>
      </c>
      <c r="AC115" s="63">
        <f t="shared" ca="1" si="57"/>
        <v>0</v>
      </c>
      <c r="AD115" s="73" t="str">
        <f t="shared" ca="1" si="62"/>
        <v>5</v>
      </c>
      <c r="AE115" s="63">
        <f t="shared" ca="1" si="62"/>
        <v>0</v>
      </c>
      <c r="AF115" s="63">
        <f t="shared" ca="1" si="62"/>
        <v>0</v>
      </c>
      <c r="AG115" s="63">
        <f t="shared" ca="1" si="62"/>
        <v>0</v>
      </c>
      <c r="AH115" s="63">
        <f t="shared" ca="1" si="62"/>
        <v>0</v>
      </c>
      <c r="AI115" s="63">
        <f t="shared" ca="1" si="62"/>
        <v>0</v>
      </c>
      <c r="AJ115" s="63">
        <f t="shared" ca="1" si="62"/>
        <v>0</v>
      </c>
      <c r="AK115" s="63">
        <f t="shared" ca="1" si="62"/>
        <v>0</v>
      </c>
      <c r="AL115" s="63">
        <f t="shared" ca="1" si="62"/>
        <v>0</v>
      </c>
      <c r="AM115" s="63">
        <f t="shared" ca="1" si="62"/>
        <v>0</v>
      </c>
      <c r="AN115" s="63">
        <f t="shared" ca="1" si="54"/>
        <v>0</v>
      </c>
      <c r="AO115" s="63">
        <f t="shared" ca="1" si="63"/>
        <v>0</v>
      </c>
      <c r="AP115" s="63">
        <f t="shared" ca="1" si="63"/>
        <v>0</v>
      </c>
      <c r="AQ115" s="63">
        <f t="shared" ca="1" si="63"/>
        <v>0</v>
      </c>
      <c r="AR115" s="63">
        <f t="shared" ca="1" si="63"/>
        <v>0</v>
      </c>
      <c r="AS115" s="63">
        <f t="shared" ca="1" si="63"/>
        <v>0</v>
      </c>
      <c r="AT115" s="63">
        <f t="shared" ca="1" si="63"/>
        <v>0</v>
      </c>
      <c r="AU115" s="63">
        <f t="shared" ca="1" si="63"/>
        <v>0</v>
      </c>
      <c r="AV115" s="63">
        <f t="shared" ca="1" si="63"/>
        <v>0</v>
      </c>
      <c r="AW115" s="63">
        <f t="shared" ca="1" si="63"/>
        <v>0</v>
      </c>
      <c r="AX115" s="63">
        <f t="shared" ca="1" si="63"/>
        <v>0</v>
      </c>
      <c r="AY115" s="63">
        <f t="shared" ca="1" si="63"/>
        <v>0</v>
      </c>
      <c r="AZ115" s="63">
        <f t="shared" ca="1" si="63"/>
        <v>0</v>
      </c>
      <c r="BA115" s="63">
        <f t="shared" ca="1" si="63"/>
        <v>0</v>
      </c>
      <c r="BB115" s="63">
        <f t="shared" ca="1" si="63"/>
        <v>0</v>
      </c>
      <c r="BC115" s="63">
        <f t="shared" ca="1" si="63"/>
        <v>0</v>
      </c>
    </row>
    <row r="116" spans="1:55" x14ac:dyDescent="0.2">
      <c r="A116" s="27">
        <v>452</v>
      </c>
      <c r="B116" s="102" t="s">
        <v>166</v>
      </c>
      <c r="C116" s="100" t="str">
        <f t="shared" ca="1" si="39"/>
        <v>Объемы предоставления и финансового обеспечения медицинской помощи по территориальной программе обязательного медицинского страхования  на 2025 год.</v>
      </c>
      <c r="D116" s="73" t="str">
        <f t="shared" ca="1" si="60"/>
        <v>5</v>
      </c>
      <c r="E116" s="63">
        <f t="shared" ca="1" si="60"/>
        <v>52199.799999999996</v>
      </c>
      <c r="F116" s="63">
        <f t="shared" ca="1" si="60"/>
        <v>0</v>
      </c>
      <c r="G116" s="63">
        <f t="shared" ca="1" si="60"/>
        <v>0</v>
      </c>
      <c r="H116" s="63">
        <f t="shared" ca="1" si="60"/>
        <v>0</v>
      </c>
      <c r="I116" s="63">
        <f t="shared" ca="1" si="60"/>
        <v>0</v>
      </c>
      <c r="J116" s="63">
        <f t="shared" ca="1" si="60"/>
        <v>74.099999999999994</v>
      </c>
      <c r="K116" s="63">
        <f t="shared" ca="1" si="60"/>
        <v>0</v>
      </c>
      <c r="L116" s="63">
        <f t="shared" ca="1" si="60"/>
        <v>74.099999999999994</v>
      </c>
      <c r="M116" s="63">
        <f t="shared" ca="1" si="60"/>
        <v>0</v>
      </c>
      <c r="N116" s="63">
        <f t="shared" ca="1" si="61"/>
        <v>0</v>
      </c>
      <c r="O116" s="63">
        <f t="shared" ca="1" si="61"/>
        <v>0</v>
      </c>
      <c r="P116" s="63">
        <f t="shared" ca="1" si="61"/>
        <v>52125.7</v>
      </c>
      <c r="Q116" s="63">
        <f t="shared" ca="1" si="61"/>
        <v>52125.7</v>
      </c>
      <c r="R116" s="63">
        <f t="shared" ca="1" si="61"/>
        <v>0</v>
      </c>
      <c r="S116" s="63">
        <f t="shared" ca="1" si="61"/>
        <v>0</v>
      </c>
      <c r="T116" s="63">
        <f t="shared" ca="1" si="61"/>
        <v>0</v>
      </c>
      <c r="U116" s="63">
        <f t="shared" ca="1" si="61"/>
        <v>0</v>
      </c>
      <c r="V116" s="63">
        <f t="shared" ca="1" si="61"/>
        <v>0</v>
      </c>
      <c r="W116" s="63">
        <f t="shared" ca="1" si="61"/>
        <v>0</v>
      </c>
      <c r="X116" s="63">
        <f t="shared" ca="1" si="61"/>
        <v>0</v>
      </c>
      <c r="Y116" s="63">
        <f t="shared" ca="1" si="61"/>
        <v>0</v>
      </c>
      <c r="Z116" s="63">
        <f t="shared" ca="1" si="53"/>
        <v>0</v>
      </c>
      <c r="AA116" s="63">
        <f t="shared" ca="1" si="57"/>
        <v>0</v>
      </c>
      <c r="AB116" s="63">
        <f t="shared" ca="1" si="57"/>
        <v>0</v>
      </c>
      <c r="AC116" s="63">
        <f t="shared" ca="1" si="57"/>
        <v>0</v>
      </c>
      <c r="AD116" s="73" t="str">
        <f t="shared" ca="1" si="62"/>
        <v>5</v>
      </c>
      <c r="AE116" s="63">
        <f t="shared" ca="1" si="62"/>
        <v>50772.4</v>
      </c>
      <c r="AF116" s="63">
        <f t="shared" ca="1" si="62"/>
        <v>0</v>
      </c>
      <c r="AG116" s="63">
        <f t="shared" ca="1" si="62"/>
        <v>0</v>
      </c>
      <c r="AH116" s="63">
        <f t="shared" ca="1" si="62"/>
        <v>0</v>
      </c>
      <c r="AI116" s="63">
        <f t="shared" ca="1" si="62"/>
        <v>0</v>
      </c>
      <c r="AJ116" s="63">
        <f t="shared" ca="1" si="62"/>
        <v>71.900000000000006</v>
      </c>
      <c r="AK116" s="63">
        <f t="shared" ca="1" si="62"/>
        <v>0</v>
      </c>
      <c r="AL116" s="63">
        <f t="shared" ca="1" si="62"/>
        <v>71.900000000000006</v>
      </c>
      <c r="AM116" s="63">
        <f t="shared" ca="1" si="62"/>
        <v>0</v>
      </c>
      <c r="AN116" s="63">
        <f t="shared" ca="1" si="54"/>
        <v>0</v>
      </c>
      <c r="AO116" s="63">
        <f t="shared" ca="1" si="63"/>
        <v>0</v>
      </c>
      <c r="AP116" s="63">
        <f t="shared" ca="1" si="63"/>
        <v>50700.5</v>
      </c>
      <c r="AQ116" s="63">
        <f t="shared" ca="1" si="63"/>
        <v>50700.5</v>
      </c>
      <c r="AR116" s="63">
        <f t="shared" ca="1" si="63"/>
        <v>0</v>
      </c>
      <c r="AS116" s="63">
        <f t="shared" ca="1" si="63"/>
        <v>0</v>
      </c>
      <c r="AT116" s="63">
        <f t="shared" ca="1" si="63"/>
        <v>0</v>
      </c>
      <c r="AU116" s="63">
        <f t="shared" ca="1" si="63"/>
        <v>0</v>
      </c>
      <c r="AV116" s="63">
        <f t="shared" ca="1" si="63"/>
        <v>0</v>
      </c>
      <c r="AW116" s="63">
        <f t="shared" ca="1" si="63"/>
        <v>0</v>
      </c>
      <c r="AX116" s="63">
        <f t="shared" ca="1" si="63"/>
        <v>0</v>
      </c>
      <c r="AY116" s="63">
        <f t="shared" ca="1" si="63"/>
        <v>0</v>
      </c>
      <c r="AZ116" s="63">
        <f t="shared" ca="1" si="63"/>
        <v>0</v>
      </c>
      <c r="BA116" s="63">
        <f t="shared" ca="1" si="63"/>
        <v>0</v>
      </c>
      <c r="BB116" s="63">
        <f t="shared" ca="1" si="63"/>
        <v>0</v>
      </c>
      <c r="BC116" s="63">
        <f t="shared" ca="1" si="63"/>
        <v>0</v>
      </c>
    </row>
    <row r="117" spans="1:55" x14ac:dyDescent="0.2">
      <c r="D117" s="104" t="e">
        <f ca="1">SUM(D4:D116)</f>
        <v>#REF!</v>
      </c>
      <c r="E117" s="104" t="e">
        <f t="shared" ref="E117:BC117" ca="1" si="64">SUM(E4:E116)</f>
        <v>#REF!</v>
      </c>
      <c r="F117" s="104" t="e">
        <f t="shared" ca="1" si="64"/>
        <v>#REF!</v>
      </c>
      <c r="G117" s="104" t="e">
        <f t="shared" ca="1" si="64"/>
        <v>#REF!</v>
      </c>
      <c r="H117" s="104" t="e">
        <f t="shared" ca="1" si="64"/>
        <v>#REF!</v>
      </c>
      <c r="I117" s="104" t="e">
        <f t="shared" ca="1" si="64"/>
        <v>#REF!</v>
      </c>
      <c r="J117" s="104" t="e">
        <f t="shared" ca="1" si="64"/>
        <v>#REF!</v>
      </c>
      <c r="K117" s="104" t="e">
        <f t="shared" ca="1" si="64"/>
        <v>#REF!</v>
      </c>
      <c r="L117" s="104" t="e">
        <f t="shared" ca="1" si="64"/>
        <v>#REF!</v>
      </c>
      <c r="M117" s="104" t="e">
        <f t="shared" ca="1" si="64"/>
        <v>#REF!</v>
      </c>
      <c r="N117" s="104" t="e">
        <f t="shared" ca="1" si="64"/>
        <v>#REF!</v>
      </c>
      <c r="O117" s="104" t="e">
        <f t="shared" ca="1" si="64"/>
        <v>#REF!</v>
      </c>
      <c r="P117" s="104" t="e">
        <f t="shared" ca="1" si="64"/>
        <v>#REF!</v>
      </c>
      <c r="Q117" s="104" t="e">
        <f t="shared" ca="1" si="64"/>
        <v>#REF!</v>
      </c>
      <c r="R117" s="104" t="e">
        <f t="shared" ca="1" si="64"/>
        <v>#REF!</v>
      </c>
      <c r="S117" s="104" t="e">
        <f t="shared" ca="1" si="64"/>
        <v>#REF!</v>
      </c>
      <c r="T117" s="104" t="e">
        <f t="shared" ca="1" si="64"/>
        <v>#REF!</v>
      </c>
      <c r="U117" s="104" t="e">
        <f t="shared" ca="1" si="64"/>
        <v>#REF!</v>
      </c>
      <c r="V117" s="104" t="e">
        <f t="shared" ca="1" si="64"/>
        <v>#REF!</v>
      </c>
      <c r="W117" s="104" t="e">
        <f t="shared" ca="1" si="64"/>
        <v>#REF!</v>
      </c>
      <c r="X117" s="104" t="e">
        <f t="shared" ca="1" si="64"/>
        <v>#REF!</v>
      </c>
      <c r="Y117" s="104" t="e">
        <f t="shared" ca="1" si="64"/>
        <v>#REF!</v>
      </c>
      <c r="Z117" s="104" t="e">
        <f t="shared" ca="1" si="64"/>
        <v>#REF!</v>
      </c>
      <c r="AA117" s="104" t="e">
        <f t="shared" ca="1" si="64"/>
        <v>#REF!</v>
      </c>
      <c r="AB117" s="104" t="e">
        <f t="shared" ca="1" si="64"/>
        <v>#REF!</v>
      </c>
      <c r="AC117" s="104" t="e">
        <f t="shared" ca="1" si="64"/>
        <v>#REF!</v>
      </c>
      <c r="AD117" s="104" t="e">
        <f t="shared" ca="1" si="64"/>
        <v>#REF!</v>
      </c>
      <c r="AE117" s="104" t="e">
        <f t="shared" ca="1" si="64"/>
        <v>#REF!</v>
      </c>
      <c r="AF117" s="104" t="e">
        <f t="shared" ca="1" si="64"/>
        <v>#REF!</v>
      </c>
      <c r="AG117" s="104" t="e">
        <f t="shared" ca="1" si="64"/>
        <v>#REF!</v>
      </c>
      <c r="AH117" s="104" t="e">
        <f t="shared" ca="1" si="64"/>
        <v>#REF!</v>
      </c>
      <c r="AI117" s="104" t="e">
        <f t="shared" ca="1" si="64"/>
        <v>#REF!</v>
      </c>
      <c r="AJ117" s="104" t="e">
        <f t="shared" ca="1" si="64"/>
        <v>#REF!</v>
      </c>
      <c r="AK117" s="104" t="e">
        <f t="shared" ca="1" si="64"/>
        <v>#REF!</v>
      </c>
      <c r="AL117" s="104" t="e">
        <f t="shared" ca="1" si="64"/>
        <v>#REF!</v>
      </c>
      <c r="AM117" s="104" t="e">
        <f t="shared" ca="1" si="64"/>
        <v>#REF!</v>
      </c>
      <c r="AN117" s="104" t="e">
        <f t="shared" ca="1" si="64"/>
        <v>#REF!</v>
      </c>
      <c r="AO117" s="104" t="e">
        <f t="shared" ca="1" si="64"/>
        <v>#REF!</v>
      </c>
      <c r="AP117" s="104" t="e">
        <f t="shared" ca="1" si="64"/>
        <v>#REF!</v>
      </c>
      <c r="AQ117" s="104" t="e">
        <f t="shared" ca="1" si="64"/>
        <v>#REF!</v>
      </c>
      <c r="AR117" s="104" t="e">
        <f t="shared" ca="1" si="64"/>
        <v>#REF!</v>
      </c>
      <c r="AS117" s="104" t="e">
        <f t="shared" ca="1" si="64"/>
        <v>#REF!</v>
      </c>
      <c r="AT117" s="104" t="e">
        <f t="shared" ca="1" si="64"/>
        <v>#REF!</v>
      </c>
      <c r="AU117" s="104" t="e">
        <f t="shared" ca="1" si="64"/>
        <v>#REF!</v>
      </c>
      <c r="AV117" s="104" t="e">
        <f t="shared" ca="1" si="64"/>
        <v>#REF!</v>
      </c>
      <c r="AW117" s="104" t="e">
        <f t="shared" ca="1" si="64"/>
        <v>#REF!</v>
      </c>
      <c r="AX117" s="104" t="e">
        <f t="shared" ca="1" si="64"/>
        <v>#REF!</v>
      </c>
      <c r="AY117" s="104" t="e">
        <f t="shared" ca="1" si="64"/>
        <v>#REF!</v>
      </c>
      <c r="AZ117" s="104" t="e">
        <f t="shared" ca="1" si="64"/>
        <v>#REF!</v>
      </c>
      <c r="BA117" s="104" t="e">
        <f t="shared" ca="1" si="64"/>
        <v>#REF!</v>
      </c>
      <c r="BB117" s="104" t="e">
        <f t="shared" ca="1" si="64"/>
        <v>#REF!</v>
      </c>
      <c r="BC117" s="104" t="e">
        <f t="shared" ca="1" si="64"/>
        <v>#REF!</v>
      </c>
    </row>
    <row r="118" spans="1:55" x14ac:dyDescent="0.2">
      <c r="D118" s="105" t="e">
        <f>_Оглавление_!#REF!</f>
        <v>#REF!</v>
      </c>
      <c r="AD118" s="105" t="e">
        <f>_Оглавление_!#REF!</f>
        <v>#REF!</v>
      </c>
    </row>
    <row r="124" spans="1:55" x14ac:dyDescent="0.2">
      <c r="A124">
        <v>1</v>
      </c>
    </row>
  </sheetData>
  <mergeCells count="4">
    <mergeCell ref="R3:S3"/>
    <mergeCell ref="D2:AC2"/>
    <mergeCell ref="AD2:BC2"/>
    <mergeCell ref="AR3:AS3"/>
  </mergeCells>
  <conditionalFormatting sqref="A1:XFD1048576">
    <cfRule type="cellIs" dxfId="0" priority="3" operator="lessThan">
      <formula>0</formula>
    </cfRule>
  </conditionalFormatting>
  <hyperlinks>
    <hyperlink ref="A4" location="'0001'!A1" display="'0001'!A1"/>
    <hyperlink ref="A5" location="'0004'!A1" display="'0004'!A1"/>
    <hyperlink ref="A6" location="'0008'!A1" display="'0008'!A1"/>
    <hyperlink ref="A7" location="'0010'!A1" display="'0010'!A1"/>
    <hyperlink ref="A8" location="'0013'!A1" display="'0013'!A1"/>
    <hyperlink ref="A9" location="'0018'!A1" display="'0018'!A1"/>
    <hyperlink ref="A10" location="'0020'!A1" display="'0020'!A1"/>
    <hyperlink ref="A11" location="'0023'!A1" display="'0023'!A1"/>
    <hyperlink ref="A12" location="'0026'!A1" display="'0026'!A1"/>
    <hyperlink ref="A13" location="'0027'!A1" display="'0027'!A1"/>
    <hyperlink ref="A14" location="'0028'!A1" display="'0028'!A1"/>
    <hyperlink ref="A15" location="'0029'!A1" display="'0029'!A1"/>
    <hyperlink ref="A16" location="'0033'!A1" display="'0033'!A1"/>
    <hyperlink ref="A17" location="'0035'!A1" display="'0035'!A1"/>
    <hyperlink ref="A18" location="'0037'!A1" display="'0037'!A1"/>
    <hyperlink ref="A19" location="'0049'!A1" display="'0049'!A1"/>
    <hyperlink ref="A20" location="'0052'!A1" display="'0052'!A1"/>
    <hyperlink ref="A21" location="'0059'!A1" display="'0059'!A1"/>
    <hyperlink ref="A22" location="'0061'!A1" display="'0061'!A1"/>
    <hyperlink ref="A23" location="'0063'!A1" display="'0063'!A1"/>
    <hyperlink ref="A24" location="'0065'!A1" display="'0065'!A1"/>
    <hyperlink ref="A25" location="'0067'!A1" display="'0067'!A1"/>
    <hyperlink ref="A26" location="'0069'!A1" display="'0069'!A1"/>
    <hyperlink ref="A27" location="'0071'!A1" display="'0071'!A1"/>
    <hyperlink ref="A28" location="'0073'!A1" display="'0073'!A1"/>
    <hyperlink ref="A29" location="'0075'!A1" display="'0075'!A1"/>
    <hyperlink ref="A30" location="'0079'!A1" display="'0079'!A1"/>
    <hyperlink ref="A31" location="'0081'!A1" display="'0081'!A1"/>
    <hyperlink ref="A32" location="'0083'!A1" display="'0083'!A1"/>
    <hyperlink ref="A33" location="'0085'!A1" display="'0085'!A1"/>
    <hyperlink ref="A34" location="'0087'!A1" display="'0087'!A1"/>
    <hyperlink ref="A35" location="'0103'!A1" display="'0103'!A1"/>
    <hyperlink ref="A36" location="'0115'!A1" display="'0115'!A1"/>
    <hyperlink ref="A37" location="'0129'!A1" display="'0129'!A1"/>
    <hyperlink ref="A38" location="'0133'!A1" display="'0133'!A1"/>
    <hyperlink ref="A39" location="'0135'!A1" display="'0135'!A1"/>
    <hyperlink ref="A40" location="'0139'!A1" display="'0139'!A1"/>
    <hyperlink ref="A41" location="'0140'!A1" display="'0140'!A1"/>
    <hyperlink ref="A42" location="'0142'!A1" display="'0142'!A1"/>
    <hyperlink ref="A43" location="'0144'!A1" display="'0144'!A1"/>
    <hyperlink ref="A44" location="'0146'!A1" display="'0146'!A1"/>
    <hyperlink ref="A45" location="'0151'!A1" display="'0151'!A1"/>
    <hyperlink ref="A46" location="'0173'!A1" display="'0173'!A1"/>
    <hyperlink ref="A47" location="'0175'!A1" display="'0175'!A1"/>
    <hyperlink ref="A48" location="'0188'!A1" display="'0188'!A1"/>
    <hyperlink ref="A49" location="'0203'!A1" display="'0203'!A1"/>
    <hyperlink ref="A50" location="'0204'!A1" display="'0204'!A1"/>
    <hyperlink ref="A51" location="'0205'!A1" display="'0205'!A1"/>
    <hyperlink ref="A53" location="'0231'!A1" display="'0231'!A1"/>
    <hyperlink ref="A54" location="'0232'!A1" display="'0232'!A1"/>
    <hyperlink ref="A55" location="'0251'!A1" display="'0251'!A1"/>
    <hyperlink ref="A56" location="'0260'!A1" display="'0260'!A1"/>
    <hyperlink ref="A57" location="'0275'!A1" display="'0275'!A1"/>
    <hyperlink ref="A58" location="'0281'!A1" display="'0281'!A1"/>
    <hyperlink ref="A59" location="'0292'!A1" display="'0292'!A1"/>
    <hyperlink ref="A60" location="'0294'!A1" display="'0294'!A1"/>
    <hyperlink ref="A61" location="'0295'!A1" display="'0295'!A1"/>
    <hyperlink ref="A62" location="'0296'!A1" display="'0296'!A1"/>
    <hyperlink ref="A63" location="'0298'!A1" display="'0298'!A1"/>
    <hyperlink ref="A110" location="'0301'!A1" display="'0301'!A1"/>
    <hyperlink ref="A64" location="'0309'!A1" display="'0309'!A1"/>
    <hyperlink ref="A65" location="'0320'!A1" display="'0320'!A1"/>
    <hyperlink ref="A66" location="'0321'!A1" display="'0321'!A1"/>
    <hyperlink ref="A67" location="'0327'!A1" display="'0327'!A1"/>
    <hyperlink ref="A68" location="'0329'!A1" display="'0329'!A1"/>
    <hyperlink ref="A69" location="'0330'!A1" display="'0330'!A1"/>
    <hyperlink ref="A70" location="'0331'!A1" display="'0331'!A1"/>
    <hyperlink ref="A71" location="'0333'!A1" display="'0333'!A1"/>
    <hyperlink ref="A72" location="'0336'!A1" display="'0336'!A1"/>
    <hyperlink ref="A73" location="'0338'!A1" display="'0338'!A1"/>
    <hyperlink ref="A74" location="'0341'!A1" display="'0341'!A1"/>
    <hyperlink ref="A75" location="'0342'!A1" display="'0342'!A1"/>
    <hyperlink ref="A76" location="'0343'!A1" display="'0343'!A1"/>
    <hyperlink ref="A77" location="'0344'!A1" display="'0344'!A1"/>
    <hyperlink ref="A109" location="'0353'!A1" display="'0353'!A1"/>
    <hyperlink ref="A78" location="'0354'!A1" display="'0354'!A1"/>
    <hyperlink ref="A79" location="'0355'!A1" display="'0355'!A1"/>
    <hyperlink ref="A81" location="'0367'!A1" display="'0367'!A1"/>
    <hyperlink ref="A82" location="'0373'!A1" display="'0373'!A1"/>
    <hyperlink ref="A83" location="'0377'!A1" display="'0377'!A1"/>
    <hyperlink ref="A84" location="'0381'!A1" display="'0381'!A1"/>
    <hyperlink ref="A85" location="'0382'!A1" display="'0382'!A1"/>
    <hyperlink ref="A86" location="'0385'!A1" display="'0385'!A1"/>
    <hyperlink ref="A87" location="'0387'!A1" display="'0387'!A1"/>
    <hyperlink ref="A88" location="'0390'!A1" display="'0390'!A1"/>
    <hyperlink ref="A90" location="'0395'!A1" display="'0395'!A1"/>
    <hyperlink ref="A91" location="'0396'!A1" display="'0396'!A1"/>
    <hyperlink ref="A112" location="'0398'!A1" display="'0398'!A1"/>
    <hyperlink ref="A92" location="'0399'!A1" display="'0399'!A1"/>
    <hyperlink ref="A80" location="'0365'!A1" display="'0365'!A1"/>
    <hyperlink ref="A93" location="'0405'!A1" display="'0405'!A1"/>
    <hyperlink ref="A94" location="'0406'!A1" display="'0406'!A1"/>
    <hyperlink ref="A95" location="'0414'!A1" display="'0414'!A1"/>
    <hyperlink ref="A96" location="'0415'!A1" display="'0415'!A1"/>
    <hyperlink ref="A113" location="'0449'!A1" display="'0449'!A1"/>
    <hyperlink ref="A97" location="'0419'!A1" display="'0419'!A1"/>
    <hyperlink ref="A98" location="'0420'!A1" display="'0420'!A1"/>
    <hyperlink ref="A101" location="'0423'!A1" display="'0423'!A1"/>
    <hyperlink ref="A102" location="'0425'!A1" display="'0425'!A1"/>
    <hyperlink ref="A103" location="'0429'!A1" display="'0429'!A1"/>
    <hyperlink ref="A104" location="'0430'!A1" display="'0430'!A1"/>
    <hyperlink ref="A105" location="'0431'!A1" display="'0431'!A1"/>
    <hyperlink ref="A106" location="'0432'!A1" display="'0432'!A1"/>
    <hyperlink ref="A89" location="'0394'!A1" display="'0394'!A1"/>
    <hyperlink ref="A114" location="'0450'!A1" display="'0450'!A1"/>
    <hyperlink ref="A99" location="'0421'!A1" display="'0421'!A1"/>
    <hyperlink ref="A115" location="'0451'!A1" display="'0451'!A1"/>
    <hyperlink ref="A107" location="'0442'!A1" display="'0442'!A1"/>
    <hyperlink ref="A116" location="'0452'!A1" display="'0452'!A1"/>
    <hyperlink ref="A108" location="'0444'!A1" display="'0444'!A1"/>
    <hyperlink ref="A111" location="'0448'!A1" display="'0448'!A1"/>
    <hyperlink ref="A52" location="'0208'!A1" display="'0208'!A1"/>
  </hyperlinks>
  <pageMargins left="0.7" right="0.7" top="0.75" bottom="0.75" header="0.3" footer="0.3"/>
  <pageSetup paperSize="9" orientation="portrait"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5"/>
  <sheetViews>
    <sheetView workbookViewId="0">
      <pane xSplit="2" ySplit="3" topLeftCell="C4" activePane="bottomRight" state="frozen"/>
      <selection activeCell="L16" sqref="L16"/>
      <selection pane="topRight" activeCell="L16" sqref="L16"/>
      <selection pane="bottomLeft" activeCell="L16" sqref="L16"/>
      <selection pane="bottomRight" activeCell="A4" sqref="A4:F5"/>
    </sheetView>
  </sheetViews>
  <sheetFormatPr defaultRowHeight="12.75" x14ac:dyDescent="0.2"/>
  <cols>
    <col min="1" max="1" width="8.42578125" style="98" customWidth="1"/>
    <col min="2" max="2" width="11" customWidth="1"/>
    <col min="3" max="3" width="61.28515625" style="21" customWidth="1"/>
    <col min="4" max="4" width="16.42578125" style="22" customWidth="1"/>
    <col min="5" max="5" width="74.140625" customWidth="1"/>
    <col min="6" max="6" width="26.5703125" customWidth="1"/>
    <col min="7" max="7" width="20.85546875" customWidth="1"/>
  </cols>
  <sheetData>
    <row r="1" spans="1:7" ht="12.75" customHeight="1" x14ac:dyDescent="0.2">
      <c r="B1" s="195" t="s">
        <v>38</v>
      </c>
      <c r="C1" s="195" t="s">
        <v>40</v>
      </c>
      <c r="D1"/>
    </row>
    <row r="2" spans="1:7" s="109" customFormat="1" ht="83.25" customHeight="1" x14ac:dyDescent="0.2">
      <c r="A2" s="108"/>
      <c r="B2" s="195"/>
      <c r="C2" s="195"/>
    </row>
    <row r="3" spans="1:7" ht="37.5" customHeight="1" x14ac:dyDescent="0.2">
      <c r="B3" s="195"/>
      <c r="C3" s="135" t="s">
        <v>39</v>
      </c>
      <c r="D3" s="110" t="s">
        <v>252</v>
      </c>
      <c r="E3" s="146" t="s">
        <v>412</v>
      </c>
    </row>
    <row r="4" spans="1:7" x14ac:dyDescent="0.2">
      <c r="A4" s="99" t="s">
        <v>96</v>
      </c>
      <c r="B4" s="15">
        <v>188</v>
      </c>
      <c r="C4" s="119" t="s">
        <v>281</v>
      </c>
      <c r="D4" s="120">
        <f t="shared" ref="D4:D35" ca="1" si="0">INDIRECT($A4&amp;"!F14")</f>
        <v>3288841.1000000006</v>
      </c>
      <c r="E4" s="157" t="s">
        <v>1109</v>
      </c>
      <c r="F4" s="155"/>
      <c r="G4" s="29" t="s">
        <v>563</v>
      </c>
    </row>
    <row r="5" spans="1:7" x14ac:dyDescent="0.2">
      <c r="A5" s="99" t="s">
        <v>91</v>
      </c>
      <c r="B5" s="15">
        <v>144</v>
      </c>
      <c r="C5" s="100" t="s">
        <v>279</v>
      </c>
      <c r="D5" s="28">
        <f t="shared" ca="1" si="0"/>
        <v>3351201.3000000003</v>
      </c>
      <c r="E5" s="147" t="s">
        <v>200</v>
      </c>
      <c r="G5" t="s">
        <v>549</v>
      </c>
    </row>
    <row r="6" spans="1:7" x14ac:dyDescent="0.2">
      <c r="A6" s="99" t="s">
        <v>64</v>
      </c>
      <c r="B6" s="15">
        <v>33</v>
      </c>
      <c r="C6" s="100" t="s">
        <v>285</v>
      </c>
      <c r="D6" s="28">
        <f t="shared" ca="1" si="0"/>
        <v>1402485.5999999999</v>
      </c>
      <c r="E6" s="147" t="s">
        <v>179</v>
      </c>
      <c r="F6" s="155"/>
      <c r="G6" t="s">
        <v>588</v>
      </c>
    </row>
    <row r="7" spans="1:7" x14ac:dyDescent="0.2">
      <c r="A7" s="99" t="s">
        <v>125</v>
      </c>
      <c r="B7" s="15">
        <v>354</v>
      </c>
      <c r="C7" s="119" t="s">
        <v>306</v>
      </c>
      <c r="D7" s="120">
        <f t="shared" ca="1" si="0"/>
        <v>1236513.6000000001</v>
      </c>
      <c r="E7" s="147" t="s">
        <v>223</v>
      </c>
      <c r="G7" t="s">
        <v>749</v>
      </c>
    </row>
    <row r="8" spans="1:7" x14ac:dyDescent="0.2">
      <c r="A8" s="99" t="s">
        <v>83</v>
      </c>
      <c r="B8" s="15">
        <v>103</v>
      </c>
      <c r="C8" s="100" t="s">
        <v>266</v>
      </c>
      <c r="D8" s="28">
        <f t="shared" ca="1" si="0"/>
        <v>1178764.7</v>
      </c>
      <c r="E8" s="147" t="s">
        <v>195</v>
      </c>
      <c r="G8" t="s">
        <v>415</v>
      </c>
    </row>
    <row r="9" spans="1:7" x14ac:dyDescent="0.2">
      <c r="A9" s="99" t="s">
        <v>89</v>
      </c>
      <c r="B9" s="15">
        <v>140</v>
      </c>
      <c r="C9" s="100" t="s">
        <v>287</v>
      </c>
      <c r="D9" s="28">
        <f t="shared" ca="1" si="0"/>
        <v>1355962.2</v>
      </c>
      <c r="E9" s="147" t="s">
        <v>199</v>
      </c>
      <c r="G9" t="s">
        <v>199</v>
      </c>
    </row>
    <row r="10" spans="1:7" x14ac:dyDescent="0.2">
      <c r="A10" s="99" t="s">
        <v>113</v>
      </c>
      <c r="B10" s="15">
        <v>321</v>
      </c>
      <c r="C10" s="100" t="s">
        <v>303</v>
      </c>
      <c r="D10" s="28">
        <f t="shared" ca="1" si="0"/>
        <v>990232.29999999993</v>
      </c>
      <c r="E10" s="147" t="s">
        <v>215</v>
      </c>
      <c r="G10" t="s">
        <v>705</v>
      </c>
    </row>
    <row r="11" spans="1:7" ht="15.6" customHeight="1" x14ac:dyDescent="0.2">
      <c r="A11" s="99" t="s">
        <v>84</v>
      </c>
      <c r="B11" s="15">
        <v>115</v>
      </c>
      <c r="C11" s="100" t="s">
        <v>274</v>
      </c>
      <c r="D11" s="28">
        <f t="shared" ca="1" si="0"/>
        <v>916876.59999999986</v>
      </c>
      <c r="E11" s="147" t="s">
        <v>383</v>
      </c>
      <c r="G11" t="s">
        <v>517</v>
      </c>
    </row>
    <row r="12" spans="1:7" x14ac:dyDescent="0.2">
      <c r="A12" s="99" t="s">
        <v>69</v>
      </c>
      <c r="B12" s="15">
        <v>59</v>
      </c>
      <c r="C12" s="100" t="s">
        <v>260</v>
      </c>
      <c r="D12" s="28">
        <f t="shared" ca="1" si="0"/>
        <v>930372.4</v>
      </c>
      <c r="E12" s="147" t="s">
        <v>182</v>
      </c>
      <c r="G12" t="s">
        <v>430</v>
      </c>
    </row>
    <row r="13" spans="1:7" x14ac:dyDescent="0.2">
      <c r="A13" s="99" t="s">
        <v>106</v>
      </c>
      <c r="B13" s="15">
        <v>292</v>
      </c>
      <c r="C13" s="100" t="s">
        <v>280</v>
      </c>
      <c r="D13" s="28">
        <f t="shared" ca="1" si="0"/>
        <v>728610.70000000007</v>
      </c>
      <c r="E13" s="147" t="s">
        <v>375</v>
      </c>
      <c r="G13" t="s">
        <v>556</v>
      </c>
    </row>
    <row r="14" spans="1:7" x14ac:dyDescent="0.2">
      <c r="A14" s="99" t="s">
        <v>87</v>
      </c>
      <c r="B14" s="15">
        <v>135</v>
      </c>
      <c r="C14" s="100" t="s">
        <v>367</v>
      </c>
      <c r="D14" s="28">
        <f t="shared" ca="1" si="0"/>
        <v>756691.70000000007</v>
      </c>
      <c r="E14" s="147" t="s">
        <v>197</v>
      </c>
      <c r="G14" t="s">
        <v>647</v>
      </c>
    </row>
    <row r="15" spans="1:7" x14ac:dyDescent="0.2">
      <c r="A15" s="99" t="s">
        <v>86</v>
      </c>
      <c r="B15" s="15">
        <v>133</v>
      </c>
      <c r="C15" s="100" t="s">
        <v>366</v>
      </c>
      <c r="D15" s="28">
        <f t="shared" ca="1" si="0"/>
        <v>677458.7</v>
      </c>
      <c r="E15" s="147" t="s">
        <v>196</v>
      </c>
      <c r="G15" t="s">
        <v>416</v>
      </c>
    </row>
    <row r="16" spans="1:7" x14ac:dyDescent="0.2">
      <c r="A16" s="99" t="s">
        <v>62</v>
      </c>
      <c r="B16" s="15">
        <v>28</v>
      </c>
      <c r="C16" s="100" t="s">
        <v>292</v>
      </c>
      <c r="D16" s="28">
        <f t="shared" ca="1" si="0"/>
        <v>806681.8</v>
      </c>
      <c r="E16" s="147" t="s">
        <v>177</v>
      </c>
      <c r="G16" t="s">
        <v>177</v>
      </c>
    </row>
    <row r="17" spans="1:7" x14ac:dyDescent="0.2">
      <c r="A17" s="99" t="s">
        <v>80</v>
      </c>
      <c r="B17" s="15">
        <v>83</v>
      </c>
      <c r="C17" s="100" t="s">
        <v>276</v>
      </c>
      <c r="D17" s="28">
        <f t="shared" ca="1" si="0"/>
        <v>609876.80000000005</v>
      </c>
      <c r="E17" s="147" t="s">
        <v>192</v>
      </c>
      <c r="G17" t="s">
        <v>530</v>
      </c>
    </row>
    <row r="18" spans="1:7" x14ac:dyDescent="0.2">
      <c r="A18" s="99" t="s">
        <v>55</v>
      </c>
      <c r="B18" s="15">
        <v>10</v>
      </c>
      <c r="C18" s="100" t="s">
        <v>297</v>
      </c>
      <c r="D18" s="28">
        <f t="shared" ca="1" si="0"/>
        <v>486539.2</v>
      </c>
      <c r="E18" s="147" t="s">
        <v>171</v>
      </c>
      <c r="G18" t="s">
        <v>171</v>
      </c>
    </row>
    <row r="19" spans="1:7" x14ac:dyDescent="0.2">
      <c r="A19" s="99" t="s">
        <v>74</v>
      </c>
      <c r="B19" s="15">
        <v>69</v>
      </c>
      <c r="C19" s="100" t="s">
        <v>264</v>
      </c>
      <c r="D19" s="28">
        <f t="shared" ca="1" si="0"/>
        <v>453507.80000000005</v>
      </c>
      <c r="E19" s="147" t="s">
        <v>186</v>
      </c>
      <c r="G19" t="s">
        <v>186</v>
      </c>
    </row>
    <row r="20" spans="1:7" x14ac:dyDescent="0.2">
      <c r="A20" s="99" t="s">
        <v>88</v>
      </c>
      <c r="B20" s="15">
        <v>139</v>
      </c>
      <c r="C20" s="100" t="s">
        <v>293</v>
      </c>
      <c r="D20" s="28">
        <f t="shared" ca="1" si="0"/>
        <v>475367.2</v>
      </c>
      <c r="E20" s="147" t="s">
        <v>198</v>
      </c>
      <c r="G20" t="s">
        <v>417</v>
      </c>
    </row>
    <row r="21" spans="1:7" x14ac:dyDescent="0.2">
      <c r="A21" s="99" t="s">
        <v>71</v>
      </c>
      <c r="B21" s="15">
        <v>63</v>
      </c>
      <c r="C21" s="100" t="s">
        <v>261</v>
      </c>
      <c r="D21" s="28">
        <f t="shared" ca="1" si="0"/>
        <v>414901.5</v>
      </c>
      <c r="E21" s="147" t="s">
        <v>184</v>
      </c>
      <c r="G21" t="s">
        <v>184</v>
      </c>
    </row>
    <row r="22" spans="1:7" x14ac:dyDescent="0.2">
      <c r="A22" s="99" t="s">
        <v>90</v>
      </c>
      <c r="B22" s="15">
        <v>142</v>
      </c>
      <c r="C22" s="100" t="s">
        <v>290</v>
      </c>
      <c r="D22" s="28">
        <f t="shared" ca="1" si="0"/>
        <v>434359.6</v>
      </c>
      <c r="E22" s="147" t="s">
        <v>372</v>
      </c>
      <c r="G22" t="s">
        <v>418</v>
      </c>
    </row>
    <row r="23" spans="1:7" x14ac:dyDescent="0.2">
      <c r="A23" s="99" t="s">
        <v>72</v>
      </c>
      <c r="B23" s="15">
        <v>65</v>
      </c>
      <c r="C23" s="100" t="s">
        <v>262</v>
      </c>
      <c r="D23" s="28">
        <f t="shared" ca="1" si="0"/>
        <v>394341.3</v>
      </c>
      <c r="E23" s="147" t="s">
        <v>253</v>
      </c>
      <c r="G23" t="s">
        <v>443</v>
      </c>
    </row>
    <row r="24" spans="1:7" x14ac:dyDescent="0.2">
      <c r="A24" s="99" t="s">
        <v>100</v>
      </c>
      <c r="B24" s="15">
        <v>231</v>
      </c>
      <c r="C24" s="100" t="s">
        <v>273</v>
      </c>
      <c r="D24" s="28">
        <f t="shared" ca="1" si="0"/>
        <v>398597.89999999997</v>
      </c>
      <c r="E24" s="147" t="s">
        <v>206</v>
      </c>
      <c r="G24" t="s">
        <v>510</v>
      </c>
    </row>
    <row r="25" spans="1:7" x14ac:dyDescent="0.2">
      <c r="A25" s="99" t="s">
        <v>78</v>
      </c>
      <c r="B25" s="15">
        <v>79</v>
      </c>
      <c r="C25" s="100" t="s">
        <v>272</v>
      </c>
      <c r="D25" s="28">
        <f t="shared" ca="1" si="0"/>
        <v>349798.2</v>
      </c>
      <c r="E25" s="147" t="s">
        <v>190</v>
      </c>
      <c r="G25" t="s">
        <v>419</v>
      </c>
    </row>
    <row r="26" spans="1:7" x14ac:dyDescent="0.2">
      <c r="A26" s="99" t="s">
        <v>85</v>
      </c>
      <c r="B26" s="15">
        <v>129</v>
      </c>
      <c r="C26" s="100" t="s">
        <v>291</v>
      </c>
      <c r="D26" s="28">
        <f t="shared" ca="1" si="0"/>
        <v>490240.19999999995</v>
      </c>
      <c r="E26" s="147" t="s">
        <v>254</v>
      </c>
      <c r="G26" t="s">
        <v>630</v>
      </c>
    </row>
    <row r="27" spans="1:7" x14ac:dyDescent="0.2">
      <c r="A27" s="99" t="s">
        <v>82</v>
      </c>
      <c r="B27" s="15">
        <v>87</v>
      </c>
      <c r="C27" s="100" t="s">
        <v>278</v>
      </c>
      <c r="D27" s="28">
        <f t="shared" ca="1" si="0"/>
        <v>354517.7</v>
      </c>
      <c r="E27" s="147" t="s">
        <v>194</v>
      </c>
      <c r="G27" t="s">
        <v>541</v>
      </c>
    </row>
    <row r="28" spans="1:7" x14ac:dyDescent="0.2">
      <c r="A28" s="99" t="s">
        <v>97</v>
      </c>
      <c r="B28" s="15">
        <v>203</v>
      </c>
      <c r="C28" s="100" t="s">
        <v>271</v>
      </c>
      <c r="D28" s="28">
        <f t="shared" ca="1" si="0"/>
        <v>337916.8</v>
      </c>
      <c r="E28" s="147" t="s">
        <v>205</v>
      </c>
      <c r="G28" t="s">
        <v>498</v>
      </c>
    </row>
    <row r="29" spans="1:7" x14ac:dyDescent="0.2">
      <c r="A29" s="99" t="s">
        <v>77</v>
      </c>
      <c r="B29" s="15">
        <v>75</v>
      </c>
      <c r="C29" s="100" t="s">
        <v>269</v>
      </c>
      <c r="D29" s="28">
        <f t="shared" ca="1" si="0"/>
        <v>344407.2</v>
      </c>
      <c r="E29" s="147" t="s">
        <v>189</v>
      </c>
      <c r="G29" t="s">
        <v>485</v>
      </c>
    </row>
    <row r="30" spans="1:7" x14ac:dyDescent="0.2">
      <c r="A30" s="99" t="s">
        <v>75</v>
      </c>
      <c r="B30" s="15">
        <v>71</v>
      </c>
      <c r="C30" s="100" t="s">
        <v>265</v>
      </c>
      <c r="D30" s="28">
        <f t="shared" ca="1" si="0"/>
        <v>347203.49999999994</v>
      </c>
      <c r="E30" s="147" t="s">
        <v>187</v>
      </c>
      <c r="G30" t="s">
        <v>460</v>
      </c>
    </row>
    <row r="31" spans="1:7" x14ac:dyDescent="0.2">
      <c r="A31" s="99" t="s">
        <v>53</v>
      </c>
      <c r="B31" s="15">
        <v>4</v>
      </c>
      <c r="C31" s="100" t="s">
        <v>296</v>
      </c>
      <c r="D31" s="28">
        <f t="shared" ca="1" si="0"/>
        <v>325393.5</v>
      </c>
      <c r="E31" s="147" t="s">
        <v>170</v>
      </c>
      <c r="G31" t="s">
        <v>668</v>
      </c>
    </row>
    <row r="32" spans="1:7" x14ac:dyDescent="0.2">
      <c r="A32" s="99" t="s">
        <v>81</v>
      </c>
      <c r="B32" s="15">
        <v>85</v>
      </c>
      <c r="C32" s="100" t="s">
        <v>277</v>
      </c>
      <c r="D32" s="28">
        <f t="shared" ca="1" si="0"/>
        <v>300082.19999999995</v>
      </c>
      <c r="E32" s="147" t="s">
        <v>193</v>
      </c>
      <c r="G32" t="s">
        <v>193</v>
      </c>
    </row>
    <row r="33" spans="1:7" x14ac:dyDescent="0.2">
      <c r="A33" s="99" t="s">
        <v>76</v>
      </c>
      <c r="B33" s="15">
        <v>73</v>
      </c>
      <c r="C33" s="100" t="s">
        <v>267</v>
      </c>
      <c r="D33" s="28">
        <f t="shared" ca="1" si="0"/>
        <v>292197.7</v>
      </c>
      <c r="E33" s="147" t="s">
        <v>188</v>
      </c>
      <c r="G33" t="s">
        <v>472</v>
      </c>
    </row>
    <row r="34" spans="1:7" ht="25.5" x14ac:dyDescent="0.2">
      <c r="A34" s="99" t="s">
        <v>63</v>
      </c>
      <c r="B34" s="15">
        <v>29</v>
      </c>
      <c r="C34" s="100" t="s">
        <v>284</v>
      </c>
      <c r="D34" s="28">
        <f t="shared" ca="1" si="0"/>
        <v>330883.20000000001</v>
      </c>
      <c r="E34" s="147" t="s">
        <v>178</v>
      </c>
      <c r="G34" t="s">
        <v>582</v>
      </c>
    </row>
    <row r="35" spans="1:7" ht="25.5" x14ac:dyDescent="0.2">
      <c r="A35" s="99" t="s">
        <v>94</v>
      </c>
      <c r="B35" s="15">
        <v>173</v>
      </c>
      <c r="C35" s="100" t="s">
        <v>305</v>
      </c>
      <c r="D35" s="28">
        <f t="shared" ca="1" si="0"/>
        <v>214835.9</v>
      </c>
      <c r="E35" s="147" t="s">
        <v>203</v>
      </c>
      <c r="G35" t="s">
        <v>775</v>
      </c>
    </row>
    <row r="36" spans="1:7" x14ac:dyDescent="0.2">
      <c r="A36" s="99" t="s">
        <v>68</v>
      </c>
      <c r="B36" s="15">
        <v>52</v>
      </c>
      <c r="C36" s="100" t="s">
        <v>289</v>
      </c>
      <c r="D36" s="28" t="e">
        <f t="shared" ref="D36:D67" ca="1" si="1">INDIRECT($A36&amp;"!F14")</f>
        <v>#REF!</v>
      </c>
      <c r="E36" s="147" t="s">
        <v>389</v>
      </c>
      <c r="G36" t="s">
        <v>618</v>
      </c>
    </row>
    <row r="37" spans="1:7" x14ac:dyDescent="0.2">
      <c r="A37" s="99" t="s">
        <v>142</v>
      </c>
      <c r="B37" s="15">
        <v>425</v>
      </c>
      <c r="C37" s="100" t="s">
        <v>346</v>
      </c>
      <c r="D37" s="28">
        <f t="shared" ca="1" si="1"/>
        <v>195236.4</v>
      </c>
      <c r="E37" s="147" t="s">
        <v>239</v>
      </c>
      <c r="G37" t="s">
        <v>239</v>
      </c>
    </row>
    <row r="38" spans="1:7" ht="25.5" customHeight="1" x14ac:dyDescent="0.2">
      <c r="A38" s="99" t="s">
        <v>67</v>
      </c>
      <c r="B38" s="15">
        <v>49</v>
      </c>
      <c r="C38" s="100" t="s">
        <v>288</v>
      </c>
      <c r="D38" s="28">
        <f t="shared" ca="1" si="1"/>
        <v>257840.1</v>
      </c>
      <c r="E38" s="147" t="s">
        <v>181</v>
      </c>
      <c r="G38" t="s">
        <v>606</v>
      </c>
    </row>
    <row r="39" spans="1:7" x14ac:dyDescent="0.2">
      <c r="A39" s="99" t="s">
        <v>92</v>
      </c>
      <c r="B39" s="15">
        <v>146</v>
      </c>
      <c r="C39" s="100" t="s">
        <v>283</v>
      </c>
      <c r="D39" s="28">
        <f t="shared" ca="1" si="1"/>
        <v>212408.59999999998</v>
      </c>
      <c r="E39" s="147" t="s">
        <v>201</v>
      </c>
      <c r="G39" t="s">
        <v>636</v>
      </c>
    </row>
    <row r="40" spans="1:7" x14ac:dyDescent="0.2">
      <c r="A40" s="99" t="s">
        <v>73</v>
      </c>
      <c r="B40" s="15">
        <v>67</v>
      </c>
      <c r="C40" s="100" t="s">
        <v>263</v>
      </c>
      <c r="D40" s="28">
        <f t="shared" ca="1" si="1"/>
        <v>222631.99999999997</v>
      </c>
      <c r="E40" s="147" t="s">
        <v>185</v>
      </c>
      <c r="G40" t="s">
        <v>449</v>
      </c>
    </row>
    <row r="41" spans="1:7" x14ac:dyDescent="0.2">
      <c r="A41" s="99" t="s">
        <v>65</v>
      </c>
      <c r="B41" s="15">
        <v>35</v>
      </c>
      <c r="C41" s="100" t="s">
        <v>286</v>
      </c>
      <c r="D41" s="28">
        <f t="shared" ca="1" si="1"/>
        <v>323580.19999999995</v>
      </c>
      <c r="E41" s="147" t="s">
        <v>180</v>
      </c>
      <c r="G41" t="s">
        <v>594</v>
      </c>
    </row>
    <row r="42" spans="1:7" x14ac:dyDescent="0.2">
      <c r="A42" s="99" t="s">
        <v>70</v>
      </c>
      <c r="B42" s="15">
        <v>61</v>
      </c>
      <c r="C42" s="100" t="s">
        <v>259</v>
      </c>
      <c r="D42" s="28">
        <f t="shared" ca="1" si="1"/>
        <v>192636.80000000002</v>
      </c>
      <c r="E42" s="147" t="s">
        <v>183</v>
      </c>
      <c r="G42" t="s">
        <v>183</v>
      </c>
    </row>
    <row r="43" spans="1:7" x14ac:dyDescent="0.2">
      <c r="A43" s="99" t="s">
        <v>101</v>
      </c>
      <c r="B43" s="15">
        <v>232</v>
      </c>
      <c r="C43" s="100" t="s">
        <v>268</v>
      </c>
      <c r="D43" s="28">
        <f t="shared" ca="1" si="1"/>
        <v>271082.90000000002</v>
      </c>
      <c r="E43" s="147" t="s">
        <v>207</v>
      </c>
      <c r="G43" t="s">
        <v>479</v>
      </c>
    </row>
    <row r="44" spans="1:7" ht="25.5" x14ac:dyDescent="0.2">
      <c r="A44" s="121" t="s">
        <v>410</v>
      </c>
      <c r="B44" s="15">
        <v>466</v>
      </c>
      <c r="C44" s="100" t="s">
        <v>397</v>
      </c>
      <c r="D44" s="28">
        <f t="shared" ca="1" si="1"/>
        <v>132395.29999999999</v>
      </c>
      <c r="E44" s="158" t="s">
        <v>1112</v>
      </c>
      <c r="G44" t="s">
        <v>722</v>
      </c>
    </row>
    <row r="45" spans="1:7" x14ac:dyDescent="0.2">
      <c r="A45" s="99" t="s">
        <v>79</v>
      </c>
      <c r="B45" s="15">
        <v>81</v>
      </c>
      <c r="C45" s="100" t="s">
        <v>275</v>
      </c>
      <c r="D45" s="28">
        <f t="shared" ca="1" si="1"/>
        <v>188201.9</v>
      </c>
      <c r="E45" s="147" t="s">
        <v>191</v>
      </c>
      <c r="G45" t="s">
        <v>191</v>
      </c>
    </row>
    <row r="46" spans="1:7" x14ac:dyDescent="0.2">
      <c r="A46" s="99" t="s">
        <v>61</v>
      </c>
      <c r="B46" s="15">
        <v>27</v>
      </c>
      <c r="C46" s="100" t="s">
        <v>300</v>
      </c>
      <c r="D46" s="28">
        <f t="shared" ca="1" si="1"/>
        <v>154287.5</v>
      </c>
      <c r="E46" s="147" t="s">
        <v>176</v>
      </c>
      <c r="G46" t="s">
        <v>693</v>
      </c>
    </row>
    <row r="47" spans="1:7" x14ac:dyDescent="0.2">
      <c r="A47" s="99" t="s">
        <v>49</v>
      </c>
      <c r="B47" s="15">
        <v>385</v>
      </c>
      <c r="C47" s="100" t="s">
        <v>330</v>
      </c>
      <c r="D47" s="28">
        <f t="shared" ca="1" si="1"/>
        <v>178447.8</v>
      </c>
      <c r="E47" s="147" t="s">
        <v>229</v>
      </c>
      <c r="G47" t="s">
        <v>229</v>
      </c>
    </row>
    <row r="48" spans="1:7" x14ac:dyDescent="0.2">
      <c r="A48" s="99" t="s">
        <v>126</v>
      </c>
      <c r="B48" s="15">
        <v>355</v>
      </c>
      <c r="C48" s="100" t="s">
        <v>325</v>
      </c>
      <c r="D48" s="28">
        <f t="shared" ca="1" si="1"/>
        <v>92579.499999999985</v>
      </c>
      <c r="E48" s="147" t="s">
        <v>379</v>
      </c>
      <c r="G48" t="s">
        <v>904</v>
      </c>
    </row>
    <row r="49" spans="1:7" x14ac:dyDescent="0.2">
      <c r="A49" s="99" t="s">
        <v>146</v>
      </c>
      <c r="B49" s="15">
        <v>432</v>
      </c>
      <c r="C49" s="100" t="s">
        <v>350</v>
      </c>
      <c r="D49" s="28">
        <f t="shared" ca="1" si="1"/>
        <v>81631</v>
      </c>
      <c r="E49" s="147" t="s">
        <v>242</v>
      </c>
      <c r="G49" t="s">
        <v>242</v>
      </c>
    </row>
    <row r="50" spans="1:7" x14ac:dyDescent="0.2">
      <c r="A50" s="99" t="s">
        <v>56</v>
      </c>
      <c r="B50" s="15">
        <v>13</v>
      </c>
      <c r="C50" s="100" t="s">
        <v>298</v>
      </c>
      <c r="D50" s="28">
        <f t="shared" ca="1" si="1"/>
        <v>145832.1</v>
      </c>
      <c r="E50" s="147" t="s">
        <v>172</v>
      </c>
      <c r="G50" t="s">
        <v>680</v>
      </c>
    </row>
    <row r="51" spans="1:7" x14ac:dyDescent="0.2">
      <c r="A51" s="99" t="s">
        <v>99</v>
      </c>
      <c r="B51" s="15">
        <v>205</v>
      </c>
      <c r="C51" s="100" t="s">
        <v>310</v>
      </c>
      <c r="D51" s="28">
        <f t="shared" ca="1" si="1"/>
        <v>68615.199999999997</v>
      </c>
      <c r="E51" s="147" t="s">
        <v>374</v>
      </c>
      <c r="G51" t="s">
        <v>898</v>
      </c>
    </row>
    <row r="52" spans="1:7" ht="25.5" x14ac:dyDescent="0.2">
      <c r="A52" s="121" t="s">
        <v>406</v>
      </c>
      <c r="B52" s="15">
        <v>465</v>
      </c>
      <c r="C52" s="100" t="s">
        <v>398</v>
      </c>
      <c r="D52" s="28">
        <f t="shared" ca="1" si="1"/>
        <v>94924.099999999991</v>
      </c>
      <c r="E52" s="158" t="s">
        <v>1113</v>
      </c>
      <c r="G52" t="s">
        <v>737</v>
      </c>
    </row>
    <row r="53" spans="1:7" x14ac:dyDescent="0.2">
      <c r="A53" s="99" t="s">
        <v>60</v>
      </c>
      <c r="B53" s="15">
        <v>26</v>
      </c>
      <c r="C53" s="100" t="s">
        <v>282</v>
      </c>
      <c r="D53" s="28">
        <f t="shared" ca="1" si="1"/>
        <v>79477.699999999983</v>
      </c>
      <c r="E53" s="147" t="s">
        <v>175</v>
      </c>
      <c r="G53" t="s">
        <v>175</v>
      </c>
    </row>
    <row r="54" spans="1:7" x14ac:dyDescent="0.2">
      <c r="A54" s="99" t="s">
        <v>95</v>
      </c>
      <c r="B54" s="15">
        <v>175</v>
      </c>
      <c r="C54" s="100" t="s">
        <v>294</v>
      </c>
      <c r="D54" s="28" t="e">
        <f t="shared" ca="1" si="1"/>
        <v>#REF!</v>
      </c>
      <c r="E54" s="147" t="s">
        <v>204</v>
      </c>
      <c r="G54" t="s">
        <v>654</v>
      </c>
    </row>
    <row r="55" spans="1:7" x14ac:dyDescent="0.2">
      <c r="A55" s="99" t="s">
        <v>58</v>
      </c>
      <c r="B55" s="15">
        <v>20</v>
      </c>
      <c r="C55" s="100" t="s">
        <v>301</v>
      </c>
      <c r="D55" s="28">
        <f t="shared" ca="1" si="1"/>
        <v>91573.4</v>
      </c>
      <c r="E55" s="147" t="s">
        <v>173</v>
      </c>
      <c r="G55" t="s">
        <v>699</v>
      </c>
    </row>
    <row r="56" spans="1:7" x14ac:dyDescent="0.2">
      <c r="A56" s="99" t="s">
        <v>104</v>
      </c>
      <c r="B56" s="15">
        <v>275</v>
      </c>
      <c r="C56" s="100" t="s">
        <v>270</v>
      </c>
      <c r="D56" s="28">
        <f t="shared" ca="1" si="1"/>
        <v>90740.9</v>
      </c>
      <c r="E56" s="147" t="s">
        <v>209</v>
      </c>
      <c r="G56" t="s">
        <v>491</v>
      </c>
    </row>
    <row r="57" spans="1:7" x14ac:dyDescent="0.2">
      <c r="A57" s="99" t="s">
        <v>59</v>
      </c>
      <c r="B57" s="15">
        <v>23</v>
      </c>
      <c r="C57" s="100" t="s">
        <v>299</v>
      </c>
      <c r="D57" s="28">
        <f t="shared" ca="1" si="1"/>
        <v>71975.3</v>
      </c>
      <c r="E57" s="147" t="s">
        <v>174</v>
      </c>
      <c r="G57" t="s">
        <v>174</v>
      </c>
    </row>
    <row r="58" spans="1:7" x14ac:dyDescent="0.2">
      <c r="A58" s="99" t="s">
        <v>135</v>
      </c>
      <c r="B58" s="15">
        <v>399</v>
      </c>
      <c r="C58" s="100" t="s">
        <v>336</v>
      </c>
      <c r="D58" s="28">
        <f t="shared" ca="1" si="1"/>
        <v>42663</v>
      </c>
      <c r="E58" s="147" t="s">
        <v>233</v>
      </c>
      <c r="G58" t="s">
        <v>793</v>
      </c>
    </row>
    <row r="59" spans="1:7" x14ac:dyDescent="0.2">
      <c r="A59" s="99" t="s">
        <v>110</v>
      </c>
      <c r="B59" s="15">
        <v>298</v>
      </c>
      <c r="C59" s="100" t="s">
        <v>315</v>
      </c>
      <c r="D59" s="28">
        <f t="shared" ca="1" si="1"/>
        <v>4543.2999999999993</v>
      </c>
      <c r="E59" s="147" t="s">
        <v>214</v>
      </c>
      <c r="G59" t="s">
        <v>214</v>
      </c>
    </row>
    <row r="60" spans="1:7" x14ac:dyDescent="0.2">
      <c r="A60" s="99" t="s">
        <v>118</v>
      </c>
      <c r="B60" s="15">
        <v>333</v>
      </c>
      <c r="C60" s="100" t="s">
        <v>320</v>
      </c>
      <c r="D60" s="28">
        <f t="shared" ca="1" si="1"/>
        <v>509.4</v>
      </c>
      <c r="E60" s="147" t="s">
        <v>212</v>
      </c>
      <c r="G60" t="s">
        <v>212</v>
      </c>
    </row>
    <row r="61" spans="1:7" x14ac:dyDescent="0.2">
      <c r="A61" s="99" t="s">
        <v>131</v>
      </c>
      <c r="B61" s="15">
        <v>387</v>
      </c>
      <c r="C61" s="100" t="s">
        <v>331</v>
      </c>
      <c r="D61" s="28">
        <f t="shared" ca="1" si="1"/>
        <v>48363.4</v>
      </c>
      <c r="E61" s="147" t="s">
        <v>388</v>
      </c>
      <c r="G61" t="s">
        <v>929</v>
      </c>
    </row>
    <row r="62" spans="1:7" x14ac:dyDescent="0.2">
      <c r="A62" s="99" t="s">
        <v>98</v>
      </c>
      <c r="B62" s="15">
        <v>204</v>
      </c>
      <c r="C62" s="100" t="s">
        <v>309</v>
      </c>
      <c r="D62" s="28">
        <f t="shared" ca="1" si="1"/>
        <v>93237.599999999991</v>
      </c>
      <c r="E62" s="147" t="s">
        <v>373</v>
      </c>
      <c r="G62" t="s">
        <v>787</v>
      </c>
    </row>
    <row r="63" spans="1:7" x14ac:dyDescent="0.2">
      <c r="A63" s="99" t="s">
        <v>115</v>
      </c>
      <c r="B63" s="15">
        <v>329</v>
      </c>
      <c r="C63" s="100" t="s">
        <v>317</v>
      </c>
      <c r="D63" s="28">
        <f t="shared" ca="1" si="1"/>
        <v>27927.599999999999</v>
      </c>
      <c r="E63" s="147" t="s">
        <v>216</v>
      </c>
      <c r="G63" t="s">
        <v>216</v>
      </c>
    </row>
    <row r="64" spans="1:7" x14ac:dyDescent="0.2">
      <c r="A64" s="99" t="s">
        <v>117</v>
      </c>
      <c r="B64" s="15">
        <v>331</v>
      </c>
      <c r="C64" s="100" t="s">
        <v>319</v>
      </c>
      <c r="D64" s="28">
        <f t="shared" ca="1" si="1"/>
        <v>25892.9</v>
      </c>
      <c r="E64" s="147" t="s">
        <v>377</v>
      </c>
      <c r="G64" t="s">
        <v>810</v>
      </c>
    </row>
    <row r="65" spans="1:7" x14ac:dyDescent="0.2">
      <c r="A65" s="99" t="s">
        <v>121</v>
      </c>
      <c r="B65" s="15">
        <v>341</v>
      </c>
      <c r="C65" s="100" t="s">
        <v>323</v>
      </c>
      <c r="D65" s="28">
        <f t="shared" ca="1" si="1"/>
        <v>21254.5</v>
      </c>
      <c r="E65" s="147" t="s">
        <v>378</v>
      </c>
      <c r="G65" t="s">
        <v>822</v>
      </c>
    </row>
    <row r="66" spans="1:7" x14ac:dyDescent="0.2">
      <c r="A66" s="99" t="s">
        <v>145</v>
      </c>
      <c r="B66" s="15">
        <v>431</v>
      </c>
      <c r="C66" s="100" t="s">
        <v>349</v>
      </c>
      <c r="D66" s="28">
        <f t="shared" ca="1" si="1"/>
        <v>3265</v>
      </c>
      <c r="E66" s="147" t="s">
        <v>382</v>
      </c>
      <c r="G66" t="s">
        <v>1076</v>
      </c>
    </row>
    <row r="67" spans="1:7" x14ac:dyDescent="0.2">
      <c r="A67" s="99" t="s">
        <v>139</v>
      </c>
      <c r="B67" s="15">
        <v>419</v>
      </c>
      <c r="C67" s="100" t="s">
        <v>343</v>
      </c>
      <c r="D67" s="28">
        <f t="shared" ca="1" si="1"/>
        <v>34.6</v>
      </c>
      <c r="E67" s="147" t="s">
        <v>238</v>
      </c>
      <c r="G67" t="s">
        <v>1039</v>
      </c>
    </row>
    <row r="68" spans="1:7" x14ac:dyDescent="0.2">
      <c r="A68" s="99" t="s">
        <v>109</v>
      </c>
      <c r="B68" s="15">
        <v>296</v>
      </c>
      <c r="C68" s="100" t="s">
        <v>365</v>
      </c>
      <c r="D68" s="28">
        <f t="shared" ref="D68:D99" ca="1" si="2">INDIRECT($A68&amp;"!F14")</f>
        <v>24604.799999999996</v>
      </c>
      <c r="E68" s="147" t="s">
        <v>213</v>
      </c>
      <c r="G68" t="s">
        <v>213</v>
      </c>
    </row>
    <row r="69" spans="1:7" x14ac:dyDescent="0.2">
      <c r="A69" s="99" t="s">
        <v>143</v>
      </c>
      <c r="B69" s="15">
        <v>429</v>
      </c>
      <c r="C69" s="100" t="s">
        <v>347</v>
      </c>
      <c r="D69" s="28">
        <f t="shared" ca="1" si="2"/>
        <v>22948.1</v>
      </c>
      <c r="E69" s="147" t="s">
        <v>240</v>
      </c>
      <c r="G69" t="s">
        <v>1065</v>
      </c>
    </row>
    <row r="70" spans="1:7" ht="25.5" x14ac:dyDescent="0.2">
      <c r="A70" s="99" t="s">
        <v>114</v>
      </c>
      <c r="B70" s="15">
        <v>327</v>
      </c>
      <c r="C70" s="118" t="s">
        <v>385</v>
      </c>
      <c r="D70" s="28">
        <f t="shared" ca="1" si="2"/>
        <v>9678.5</v>
      </c>
      <c r="E70" s="147" t="s">
        <v>257</v>
      </c>
      <c r="G70" t="s">
        <v>757</v>
      </c>
    </row>
    <row r="71" spans="1:7" x14ac:dyDescent="0.2">
      <c r="A71" s="99" t="s">
        <v>93</v>
      </c>
      <c r="B71" s="15">
        <v>151</v>
      </c>
      <c r="C71" s="100" t="s">
        <v>308</v>
      </c>
      <c r="D71" s="28">
        <f t="shared" ca="1" si="2"/>
        <v>14486.7</v>
      </c>
      <c r="E71" s="147" t="s">
        <v>202</v>
      </c>
      <c r="G71" t="s">
        <v>202</v>
      </c>
    </row>
    <row r="72" spans="1:7" x14ac:dyDescent="0.2">
      <c r="A72" s="99" t="s">
        <v>120</v>
      </c>
      <c r="B72" s="15">
        <v>338</v>
      </c>
      <c r="C72" s="100" t="s">
        <v>322</v>
      </c>
      <c r="D72" s="28">
        <f t="shared" ca="1" si="2"/>
        <v>13594.4</v>
      </c>
      <c r="E72" s="147" t="s">
        <v>219</v>
      </c>
      <c r="G72" t="s">
        <v>816</v>
      </c>
    </row>
    <row r="73" spans="1:7" x14ac:dyDescent="0.2">
      <c r="A73" s="99" t="s">
        <v>112</v>
      </c>
      <c r="B73" s="15">
        <v>320</v>
      </c>
      <c r="C73" s="100" t="s">
        <v>316</v>
      </c>
      <c r="D73" s="28">
        <f t="shared" ca="1" si="2"/>
        <v>45621.3</v>
      </c>
      <c r="E73" s="147" t="s">
        <v>376</v>
      </c>
      <c r="G73" t="s">
        <v>798</v>
      </c>
    </row>
    <row r="74" spans="1:7" x14ac:dyDescent="0.2">
      <c r="A74" s="99" t="s">
        <v>103</v>
      </c>
      <c r="B74" s="15">
        <v>260</v>
      </c>
      <c r="C74" s="100" t="s">
        <v>312</v>
      </c>
      <c r="D74" s="28">
        <f t="shared" ca="1" si="2"/>
        <v>1183.7</v>
      </c>
      <c r="E74" s="147" t="s">
        <v>384</v>
      </c>
      <c r="G74" t="s">
        <v>911</v>
      </c>
    </row>
    <row r="75" spans="1:7" x14ac:dyDescent="0.2">
      <c r="A75" s="99" t="s">
        <v>144</v>
      </c>
      <c r="B75" s="15">
        <v>430</v>
      </c>
      <c r="C75" s="100" t="s">
        <v>348</v>
      </c>
      <c r="D75" s="28">
        <f t="shared" ca="1" si="2"/>
        <v>7423</v>
      </c>
      <c r="E75" s="147" t="s">
        <v>241</v>
      </c>
      <c r="G75" t="s">
        <v>241</v>
      </c>
    </row>
    <row r="76" spans="1:7" x14ac:dyDescent="0.2">
      <c r="A76" s="99" t="s">
        <v>134</v>
      </c>
      <c r="B76" s="15">
        <v>396</v>
      </c>
      <c r="C76" s="100" t="s">
        <v>335</v>
      </c>
      <c r="D76" s="28">
        <f t="shared" ca="1" si="2"/>
        <v>29347.899999999998</v>
      </c>
      <c r="E76" s="147" t="s">
        <v>232</v>
      </c>
      <c r="G76" t="s">
        <v>232</v>
      </c>
    </row>
    <row r="77" spans="1:7" x14ac:dyDescent="0.2">
      <c r="A77" s="99" t="s">
        <v>137</v>
      </c>
      <c r="B77" s="15">
        <v>414</v>
      </c>
      <c r="C77" s="100" t="s">
        <v>340</v>
      </c>
      <c r="D77" s="28">
        <f t="shared" ca="1" si="2"/>
        <v>9516.6</v>
      </c>
      <c r="E77" s="147" t="s">
        <v>236</v>
      </c>
      <c r="G77" t="s">
        <v>1020</v>
      </c>
    </row>
    <row r="78" spans="1:7" x14ac:dyDescent="0.2">
      <c r="A78" s="99" t="s">
        <v>122</v>
      </c>
      <c r="B78" s="15">
        <v>342</v>
      </c>
      <c r="C78" s="100" t="s">
        <v>310</v>
      </c>
      <c r="D78" s="28">
        <f t="shared" ca="1" si="2"/>
        <v>5492.6</v>
      </c>
      <c r="E78" s="147" t="s">
        <v>220</v>
      </c>
      <c r="G78" t="s">
        <v>898</v>
      </c>
    </row>
    <row r="79" spans="1:7" x14ac:dyDescent="0.2">
      <c r="A79" s="99" t="s">
        <v>124</v>
      </c>
      <c r="B79" s="15">
        <v>344</v>
      </c>
      <c r="C79" s="100" t="s">
        <v>307</v>
      </c>
      <c r="D79" s="28">
        <f t="shared" ca="1" si="2"/>
        <v>599.20000000000005</v>
      </c>
      <c r="E79" s="147" t="s">
        <v>222</v>
      </c>
      <c r="G79" t="s">
        <v>222</v>
      </c>
    </row>
    <row r="80" spans="1:7" x14ac:dyDescent="0.2">
      <c r="A80" s="99" t="s">
        <v>130</v>
      </c>
      <c r="B80" s="15">
        <v>382</v>
      </c>
      <c r="C80" s="100" t="s">
        <v>329</v>
      </c>
      <c r="D80" s="28">
        <f t="shared" ca="1" si="2"/>
        <v>5936.1</v>
      </c>
      <c r="E80" s="147" t="s">
        <v>380</v>
      </c>
      <c r="G80" t="s">
        <v>881</v>
      </c>
    </row>
    <row r="81" spans="1:7" x14ac:dyDescent="0.2">
      <c r="A81" s="99" t="s">
        <v>116</v>
      </c>
      <c r="B81" s="15">
        <v>330</v>
      </c>
      <c r="C81" s="100" t="s">
        <v>318</v>
      </c>
      <c r="D81" s="28">
        <f t="shared" ca="1" si="2"/>
        <v>6066.5</v>
      </c>
      <c r="E81" s="147" t="s">
        <v>217</v>
      </c>
      <c r="G81" t="s">
        <v>888</v>
      </c>
    </row>
    <row r="82" spans="1:7" x14ac:dyDescent="0.2">
      <c r="A82" s="99" t="s">
        <v>107</v>
      </c>
      <c r="B82" s="15">
        <v>294</v>
      </c>
      <c r="C82" s="100" t="s">
        <v>314</v>
      </c>
      <c r="D82" s="28">
        <f t="shared" ca="1" si="2"/>
        <v>7077.9</v>
      </c>
      <c r="E82" s="147" t="s">
        <v>211</v>
      </c>
      <c r="G82" t="s">
        <v>874</v>
      </c>
    </row>
    <row r="83" spans="1:7" x14ac:dyDescent="0.2">
      <c r="A83" s="99" t="s">
        <v>140</v>
      </c>
      <c r="B83" s="15">
        <v>420</v>
      </c>
      <c r="C83" s="100" t="s">
        <v>344</v>
      </c>
      <c r="D83" s="28" t="e">
        <f t="shared" ca="1" si="2"/>
        <v>#REF!</v>
      </c>
      <c r="E83" s="147" t="s">
        <v>238</v>
      </c>
      <c r="G83" t="s">
        <v>1044</v>
      </c>
    </row>
    <row r="84" spans="1:7" x14ac:dyDescent="0.2">
      <c r="A84" s="99" t="s">
        <v>132</v>
      </c>
      <c r="B84" s="15">
        <v>390</v>
      </c>
      <c r="C84" s="100" t="s">
        <v>332</v>
      </c>
      <c r="D84" s="28">
        <f t="shared" ca="1" si="2"/>
        <v>5550.7000000000007</v>
      </c>
      <c r="E84" s="147" t="s">
        <v>230</v>
      </c>
      <c r="G84" t="s">
        <v>230</v>
      </c>
    </row>
    <row r="85" spans="1:7" x14ac:dyDescent="0.2">
      <c r="A85" s="99" t="s">
        <v>123</v>
      </c>
      <c r="B85" s="15">
        <v>343</v>
      </c>
      <c r="C85" s="100" t="s">
        <v>302</v>
      </c>
      <c r="D85" s="28" t="e">
        <f t="shared" ca="1" si="2"/>
        <v>#REF!</v>
      </c>
      <c r="E85" s="147" t="s">
        <v>221</v>
      </c>
      <c r="G85" t="s">
        <v>221</v>
      </c>
    </row>
    <row r="86" spans="1:7" ht="17.25" customHeight="1" x14ac:dyDescent="0.2">
      <c r="A86" s="99" t="s">
        <v>136</v>
      </c>
      <c r="B86" s="15">
        <v>406</v>
      </c>
      <c r="C86" s="100" t="s">
        <v>338</v>
      </c>
      <c r="D86" s="28">
        <f t="shared" ca="1" si="2"/>
        <v>2141.9</v>
      </c>
      <c r="E86" s="147" t="s">
        <v>235</v>
      </c>
      <c r="G86" t="s">
        <v>1012</v>
      </c>
    </row>
    <row r="87" spans="1:7" x14ac:dyDescent="0.2">
      <c r="A87" s="99" t="s">
        <v>127</v>
      </c>
      <c r="B87" s="15">
        <v>367</v>
      </c>
      <c r="C87" s="100" t="s">
        <v>368</v>
      </c>
      <c r="D87" s="28">
        <f t="shared" ca="1" si="2"/>
        <v>1031.8000000000002</v>
      </c>
      <c r="E87" s="147" t="s">
        <v>226</v>
      </c>
      <c r="G87" t="s">
        <v>576</v>
      </c>
    </row>
    <row r="88" spans="1:7" x14ac:dyDescent="0.2">
      <c r="A88" s="99" t="s">
        <v>138</v>
      </c>
      <c r="B88" s="15">
        <v>415</v>
      </c>
      <c r="C88" s="100" t="s">
        <v>341</v>
      </c>
      <c r="D88" s="28">
        <f t="shared" ca="1" si="2"/>
        <v>4405.1000000000004</v>
      </c>
      <c r="E88" s="147" t="s">
        <v>237</v>
      </c>
      <c r="G88" t="s">
        <v>237</v>
      </c>
    </row>
    <row r="89" spans="1:7" x14ac:dyDescent="0.2">
      <c r="A89" s="99" t="s">
        <v>133</v>
      </c>
      <c r="B89" s="15">
        <v>395</v>
      </c>
      <c r="C89" s="100" t="s">
        <v>334</v>
      </c>
      <c r="D89" s="28">
        <f t="shared" ca="1" si="2"/>
        <v>2211.3000000000002</v>
      </c>
      <c r="E89" s="147" t="s">
        <v>231</v>
      </c>
      <c r="G89" t="s">
        <v>231</v>
      </c>
    </row>
    <row r="90" spans="1:7" x14ac:dyDescent="0.2">
      <c r="A90" s="99" t="s">
        <v>129</v>
      </c>
      <c r="B90" s="15">
        <v>381</v>
      </c>
      <c r="C90" s="100" t="s">
        <v>369</v>
      </c>
      <c r="D90" s="28">
        <f t="shared" ca="1" si="2"/>
        <v>6191</v>
      </c>
      <c r="E90" s="147" t="s">
        <v>228</v>
      </c>
      <c r="G90" t="s">
        <v>228</v>
      </c>
    </row>
    <row r="91" spans="1:7" x14ac:dyDescent="0.2">
      <c r="A91" s="99" t="s">
        <v>128</v>
      </c>
      <c r="B91" s="15">
        <v>377</v>
      </c>
      <c r="C91" s="119" t="s">
        <v>328</v>
      </c>
      <c r="D91" s="120">
        <f t="shared" ca="1" si="2"/>
        <v>1228.4000000000001</v>
      </c>
      <c r="E91" s="147" t="s">
        <v>212</v>
      </c>
      <c r="G91" t="s">
        <v>212</v>
      </c>
    </row>
    <row r="92" spans="1:7" x14ac:dyDescent="0.2">
      <c r="A92" s="121" t="s">
        <v>258</v>
      </c>
      <c r="B92" s="15">
        <v>459</v>
      </c>
      <c r="C92" s="118" t="s">
        <v>361</v>
      </c>
      <c r="D92" s="28">
        <f t="shared" ca="1" si="2"/>
        <v>4925.5</v>
      </c>
      <c r="E92" s="147" t="s">
        <v>224</v>
      </c>
      <c r="G92" t="s">
        <v>224</v>
      </c>
    </row>
    <row r="93" spans="1:7" x14ac:dyDescent="0.2">
      <c r="A93" s="99" t="s">
        <v>52</v>
      </c>
      <c r="B93" s="15">
        <v>1</v>
      </c>
      <c r="C93" s="100" t="s">
        <v>295</v>
      </c>
      <c r="D93" s="28" t="e">
        <f t="shared" ca="1" si="2"/>
        <v>#REF!</v>
      </c>
      <c r="E93" s="147" t="s">
        <v>169</v>
      </c>
      <c r="G93" t="s">
        <v>661</v>
      </c>
    </row>
    <row r="94" spans="1:7" x14ac:dyDescent="0.2">
      <c r="A94" s="99" t="s">
        <v>150</v>
      </c>
      <c r="B94" s="15">
        <v>365</v>
      </c>
      <c r="C94" s="100" t="s">
        <v>326</v>
      </c>
      <c r="D94" s="28">
        <f t="shared" ca="1" si="2"/>
        <v>6.6</v>
      </c>
      <c r="E94" s="147" t="s">
        <v>225</v>
      </c>
      <c r="G94" t="s">
        <v>225</v>
      </c>
    </row>
    <row r="95" spans="1:7" x14ac:dyDescent="0.2">
      <c r="A95" s="99" t="s">
        <v>152</v>
      </c>
      <c r="B95" s="15">
        <v>394</v>
      </c>
      <c r="C95" s="100" t="s">
        <v>333</v>
      </c>
      <c r="D95" s="28" t="e">
        <f t="shared" ca="1" si="2"/>
        <v>#REF!</v>
      </c>
      <c r="E95" s="147" t="s">
        <v>212</v>
      </c>
      <c r="G95" t="s">
        <v>212</v>
      </c>
    </row>
    <row r="96" spans="1:7" x14ac:dyDescent="0.2">
      <c r="A96" s="99" t="s">
        <v>105</v>
      </c>
      <c r="B96" s="15">
        <v>281</v>
      </c>
      <c r="C96" s="100" t="s">
        <v>313</v>
      </c>
      <c r="D96" s="28">
        <f t="shared" ca="1" si="2"/>
        <v>81.8</v>
      </c>
      <c r="E96" s="147" t="s">
        <v>210</v>
      </c>
      <c r="G96" t="s">
        <v>210</v>
      </c>
    </row>
    <row r="97" spans="1:7" x14ac:dyDescent="0.2">
      <c r="A97" s="149" t="s">
        <v>119</v>
      </c>
      <c r="B97" s="150">
        <v>336</v>
      </c>
      <c r="C97" s="148" t="s">
        <v>321</v>
      </c>
      <c r="D97" s="151">
        <f t="shared" ca="1" si="2"/>
        <v>9.3000000000000007</v>
      </c>
      <c r="E97" s="152" t="s">
        <v>218</v>
      </c>
      <c r="G97" t="s">
        <v>227</v>
      </c>
    </row>
    <row r="98" spans="1:7" x14ac:dyDescent="0.2">
      <c r="A98" s="149" t="s">
        <v>147</v>
      </c>
      <c r="B98" s="150">
        <v>422</v>
      </c>
      <c r="C98" s="148" t="s">
        <v>304</v>
      </c>
      <c r="D98" s="151">
        <f t="shared" ca="1" si="2"/>
        <v>65.8</v>
      </c>
      <c r="E98" s="152" t="s">
        <v>381</v>
      </c>
      <c r="G98" t="s">
        <v>728</v>
      </c>
    </row>
    <row r="99" spans="1:7" x14ac:dyDescent="0.2">
      <c r="A99" s="153" t="s">
        <v>364</v>
      </c>
      <c r="B99" s="154">
        <v>417</v>
      </c>
      <c r="C99" s="148" t="s">
        <v>342</v>
      </c>
      <c r="D99" s="151">
        <f t="shared" ca="1" si="2"/>
        <v>226.70000000000002</v>
      </c>
      <c r="E99" s="152" t="s">
        <v>371</v>
      </c>
      <c r="G99" t="s">
        <v>371</v>
      </c>
    </row>
    <row r="100" spans="1:7" x14ac:dyDescent="0.2">
      <c r="A100" s="153" t="s">
        <v>411</v>
      </c>
      <c r="B100" s="150">
        <v>460</v>
      </c>
      <c r="C100" s="148" t="s">
        <v>404</v>
      </c>
      <c r="D100" s="151" t="e">
        <f t="shared" ref="D100:D105" ca="1" si="3">INDIRECT($A100&amp;"!F14")</f>
        <v>#REF!</v>
      </c>
      <c r="E100" s="152" t="s">
        <v>413</v>
      </c>
      <c r="G100" t="s">
        <v>413</v>
      </c>
    </row>
    <row r="101" spans="1:7" x14ac:dyDescent="0.2">
      <c r="A101" s="149" t="s">
        <v>102</v>
      </c>
      <c r="B101" s="150">
        <v>251</v>
      </c>
      <c r="C101" s="148" t="s">
        <v>311</v>
      </c>
      <c r="D101" s="151">
        <f t="shared" ca="1" si="3"/>
        <v>10.199999999999999</v>
      </c>
      <c r="E101" s="152" t="s">
        <v>208</v>
      </c>
      <c r="G101" t="s">
        <v>208</v>
      </c>
    </row>
    <row r="102" spans="1:7" x14ac:dyDescent="0.2">
      <c r="A102" s="149" t="s">
        <v>151</v>
      </c>
      <c r="B102" s="150">
        <v>373</v>
      </c>
      <c r="C102" s="148" t="s">
        <v>327</v>
      </c>
      <c r="D102" s="151">
        <f t="shared" ca="1" si="3"/>
        <v>6.7</v>
      </c>
      <c r="E102" s="152" t="s">
        <v>227</v>
      </c>
      <c r="G102" t="s">
        <v>839</v>
      </c>
    </row>
    <row r="103" spans="1:7" x14ac:dyDescent="0.2">
      <c r="A103" s="149" t="s">
        <v>149</v>
      </c>
      <c r="B103" s="150">
        <v>405</v>
      </c>
      <c r="C103" s="148" t="s">
        <v>337</v>
      </c>
      <c r="D103" s="151">
        <f t="shared" ca="1" si="3"/>
        <v>14.600000000000001</v>
      </c>
      <c r="E103" s="152" t="s">
        <v>234</v>
      </c>
      <c r="G103" t="s">
        <v>1007</v>
      </c>
    </row>
    <row r="104" spans="1:7" x14ac:dyDescent="0.2">
      <c r="A104" s="149" t="s">
        <v>159</v>
      </c>
      <c r="B104" s="150">
        <v>421</v>
      </c>
      <c r="C104" s="148" t="s">
        <v>345</v>
      </c>
      <c r="D104" s="151" t="e">
        <f t="shared" ca="1" si="3"/>
        <v>#REF!</v>
      </c>
      <c r="E104" s="152" t="s">
        <v>249</v>
      </c>
      <c r="G104" t="s">
        <v>249</v>
      </c>
    </row>
    <row r="105" spans="1:7" x14ac:dyDescent="0.2">
      <c r="A105" s="153" t="s">
        <v>405</v>
      </c>
      <c r="B105" s="154">
        <v>462</v>
      </c>
      <c r="C105" s="148" t="s">
        <v>401</v>
      </c>
      <c r="D105" s="151" t="e">
        <f t="shared" ca="1" si="3"/>
        <v>#REF!</v>
      </c>
      <c r="E105" s="151"/>
      <c r="G105" t="s">
        <v>998</v>
      </c>
    </row>
    <row r="106" spans="1:7" x14ac:dyDescent="0.2">
      <c r="A106" s="121"/>
      <c r="B106" s="132"/>
      <c r="C106" s="133"/>
      <c r="D106" s="134"/>
    </row>
    <row r="107" spans="1:7" x14ac:dyDescent="0.2">
      <c r="A107" s="140" t="s">
        <v>153</v>
      </c>
      <c r="B107" s="141">
        <v>442</v>
      </c>
      <c r="C107" s="142" t="s">
        <v>352</v>
      </c>
      <c r="D107" s="28">
        <f t="shared" ref="D107:D121" ca="1" si="4">INDIRECT($A107&amp;"!F14")</f>
        <v>0</v>
      </c>
    </row>
    <row r="108" spans="1:7" x14ac:dyDescent="0.2">
      <c r="A108" s="140" t="s">
        <v>154</v>
      </c>
      <c r="B108" s="141">
        <v>444</v>
      </c>
      <c r="C108" s="142" t="s">
        <v>353</v>
      </c>
      <c r="D108" s="28">
        <f t="shared" ca="1" si="4"/>
        <v>8.3000000000000007</v>
      </c>
    </row>
    <row r="109" spans="1:7" x14ac:dyDescent="0.2">
      <c r="A109" s="140" t="s">
        <v>148</v>
      </c>
      <c r="B109" s="143">
        <v>447</v>
      </c>
      <c r="C109" s="142" t="s">
        <v>354</v>
      </c>
      <c r="D109" s="28">
        <f t="shared" ca="1" si="4"/>
        <v>3943.7000000000003</v>
      </c>
    </row>
    <row r="110" spans="1:7" x14ac:dyDescent="0.2">
      <c r="A110" s="140" t="s">
        <v>160</v>
      </c>
      <c r="B110" s="143">
        <v>353</v>
      </c>
      <c r="C110" s="142" t="s">
        <v>324</v>
      </c>
      <c r="D110" s="28">
        <f t="shared" ca="1" si="4"/>
        <v>4.4000000000000004</v>
      </c>
    </row>
    <row r="111" spans="1:7" x14ac:dyDescent="0.2">
      <c r="A111" s="140" t="s">
        <v>161</v>
      </c>
      <c r="B111" s="141">
        <v>412</v>
      </c>
      <c r="C111" s="142" t="s">
        <v>339</v>
      </c>
      <c r="D111" s="28">
        <f t="shared" ca="1" si="4"/>
        <v>2.4</v>
      </c>
    </row>
    <row r="112" spans="1:7" x14ac:dyDescent="0.2">
      <c r="A112" s="140" t="s">
        <v>162</v>
      </c>
      <c r="B112" s="143">
        <v>437</v>
      </c>
      <c r="C112" s="142" t="s">
        <v>351</v>
      </c>
      <c r="D112" s="28">
        <f t="shared" ca="1" si="4"/>
        <v>1606.8</v>
      </c>
    </row>
    <row r="113" spans="1:4" x14ac:dyDescent="0.2">
      <c r="A113" s="140" t="s">
        <v>163</v>
      </c>
      <c r="B113" s="143">
        <v>449</v>
      </c>
      <c r="C113" s="142" t="s">
        <v>355</v>
      </c>
      <c r="D113" s="28" t="e">
        <f t="shared" ca="1" si="4"/>
        <v>#REF!</v>
      </c>
    </row>
    <row r="114" spans="1:4" x14ac:dyDescent="0.2">
      <c r="A114" s="140" t="s">
        <v>164</v>
      </c>
      <c r="B114" s="143">
        <v>450</v>
      </c>
      <c r="C114" s="142" t="s">
        <v>356</v>
      </c>
      <c r="D114" s="28">
        <f t="shared" ca="1" si="4"/>
        <v>4666.9000000000005</v>
      </c>
    </row>
    <row r="115" spans="1:4" x14ac:dyDescent="0.2">
      <c r="A115" s="140" t="s">
        <v>165</v>
      </c>
      <c r="B115" s="141">
        <v>451</v>
      </c>
      <c r="C115" s="142" t="s">
        <v>357</v>
      </c>
      <c r="D115" s="28">
        <f t="shared" ca="1" si="4"/>
        <v>0</v>
      </c>
    </row>
    <row r="116" spans="1:4" x14ac:dyDescent="0.2">
      <c r="A116" s="140" t="s">
        <v>166</v>
      </c>
      <c r="B116" s="141">
        <v>452</v>
      </c>
      <c r="C116" s="142" t="s">
        <v>358</v>
      </c>
      <c r="D116" s="28">
        <f t="shared" ca="1" si="4"/>
        <v>102972.2</v>
      </c>
    </row>
    <row r="117" spans="1:4" x14ac:dyDescent="0.2">
      <c r="A117" s="144" t="s">
        <v>362</v>
      </c>
      <c r="B117" s="141">
        <v>454</v>
      </c>
      <c r="C117" s="142" t="s">
        <v>359</v>
      </c>
      <c r="D117" s="28">
        <f t="shared" ca="1" si="4"/>
        <v>0</v>
      </c>
    </row>
    <row r="118" spans="1:4" x14ac:dyDescent="0.2">
      <c r="A118" s="144" t="s">
        <v>407</v>
      </c>
      <c r="B118" s="141">
        <v>463</v>
      </c>
      <c r="C118" s="142" t="s">
        <v>400</v>
      </c>
      <c r="D118" s="28">
        <f t="shared" ca="1" si="4"/>
        <v>76116.5</v>
      </c>
    </row>
    <row r="119" spans="1:4" x14ac:dyDescent="0.2">
      <c r="A119" s="144" t="s">
        <v>408</v>
      </c>
      <c r="B119" s="141">
        <v>21</v>
      </c>
      <c r="C119" s="142" t="s">
        <v>402</v>
      </c>
      <c r="D119" s="28">
        <f t="shared" ca="1" si="4"/>
        <v>143.5</v>
      </c>
    </row>
    <row r="120" spans="1:4" x14ac:dyDescent="0.2">
      <c r="A120" s="144" t="s">
        <v>409</v>
      </c>
      <c r="B120" s="141">
        <v>32</v>
      </c>
      <c r="C120" s="142" t="s">
        <v>403</v>
      </c>
      <c r="D120" s="28">
        <f t="shared" ca="1" si="4"/>
        <v>15.2</v>
      </c>
    </row>
    <row r="121" spans="1:4" x14ac:dyDescent="0.2">
      <c r="A121" s="145" t="s">
        <v>363</v>
      </c>
      <c r="B121" s="141">
        <v>458</v>
      </c>
      <c r="C121" s="142" t="s">
        <v>360</v>
      </c>
      <c r="D121" s="28">
        <f t="shared" ca="1" si="4"/>
        <v>0</v>
      </c>
    </row>
    <row r="124" spans="1:4" x14ac:dyDescent="0.2">
      <c r="B124" s="128" t="s">
        <v>386</v>
      </c>
      <c r="C124" s="106" t="s">
        <v>1110</v>
      </c>
    </row>
    <row r="125" spans="1:4" ht="38.25" x14ac:dyDescent="0.2">
      <c r="B125" s="128" t="s">
        <v>387</v>
      </c>
      <c r="C125" s="107" t="s">
        <v>1111</v>
      </c>
    </row>
  </sheetData>
  <autoFilter ref="A3:E105"/>
  <sortState ref="A4:E104">
    <sortCondition descending="1" ref="D4:D104"/>
  </sortState>
  <mergeCells count="2">
    <mergeCell ref="B1:B3"/>
    <mergeCell ref="C1:C2"/>
  </mergeCells>
  <hyperlinks>
    <hyperlink ref="B93" location="'0001'!A1" display="'0001'!A1"/>
    <hyperlink ref="B31" location="'0004'!A1" display="'0004'!A1"/>
    <hyperlink ref="B18" location="'0010'!A1" display="'0010'!A1"/>
    <hyperlink ref="B50" location="'0013'!A1" display="'0013'!A1"/>
    <hyperlink ref="B57" location="'0023'!A1" display="'0023'!A1"/>
    <hyperlink ref="B53" location="'0026'!A1" display="'0026'!A1"/>
    <hyperlink ref="B46" location="'0027'!A1" display="'0027'!A1"/>
    <hyperlink ref="B16" location="'0028'!A1" display="'0028'!A1"/>
    <hyperlink ref="B34" location="'0029'!A1" display="'0029'!A1"/>
    <hyperlink ref="B6" location="'0033'!A1" display="'0033'!A1"/>
    <hyperlink ref="B41" location="'0035'!A1" display="'0035'!A1"/>
    <hyperlink ref="B38" location="'0049'!A1" display="'0049'!A1"/>
    <hyperlink ref="B36" location="'0052'!A1" display="'0052'!A1"/>
    <hyperlink ref="B12" location="'0059'!A1" display="'0059'!A1"/>
    <hyperlink ref="B42" location="'0061'!A1" display="'0061'!A1"/>
    <hyperlink ref="B21" location="'0063'!A1" display="'0063'!A1"/>
    <hyperlink ref="B23" location="'0065'!A1" display="'0065'!A1"/>
    <hyperlink ref="B40" location="'0067'!A1" display="'0067'!A1"/>
    <hyperlink ref="B19" location="'0069'!A1" display="'0069'!A1"/>
    <hyperlink ref="B30" location="'0071'!A1" display="'0071'!A1"/>
    <hyperlink ref="B33" location="'0073'!A1" display="'0073'!A1"/>
    <hyperlink ref="B29" location="'0075'!A1" display="'0075'!A1"/>
    <hyperlink ref="B25" location="'0079'!A1" display="'0079'!A1"/>
    <hyperlink ref="B45" location="'0081'!A1" display="'0081'!A1"/>
    <hyperlink ref="B17" location="'0083'!A1" display="'0083'!A1"/>
    <hyperlink ref="B32" location="'0085'!A1" display="'0085'!A1"/>
    <hyperlink ref="B27" location="'0087'!A1" display="'0087'!A1"/>
    <hyperlink ref="B8" location="'0103'!A1" display="'0103'!A1"/>
    <hyperlink ref="B11" location="'0115'!A1" display="'0115'!A1"/>
    <hyperlink ref="B26" location="'0129'!A1" display="'0129'!A1"/>
    <hyperlink ref="B15" location="'0133'!A1" display="'0133'!A1"/>
    <hyperlink ref="B14" location="'0135'!A1" display="'0135'!A1"/>
    <hyperlink ref="B20" location="'0139'!A1" display="'0139'!A1"/>
    <hyperlink ref="B9" location="'0140'!A1" display="'0140'!A1"/>
    <hyperlink ref="B22" location="'0142'!A1" display="'0142'!A1"/>
    <hyperlink ref="B5" location="'0144'!A1" display="'0144'!A1"/>
    <hyperlink ref="B39" location="'0146'!A1" display="'0146'!A1"/>
    <hyperlink ref="B71" location="'0151'!A1" display="'0151'!A1"/>
    <hyperlink ref="B35" location="'0173'!A1" display="'0173'!A1"/>
    <hyperlink ref="B54" location="'0175'!A1" display="'0175'!A1"/>
    <hyperlink ref="B4" location="'0188'!A1" display="'0188'!A1"/>
    <hyperlink ref="B28" location="'0203'!A1" display="'0203'!A1"/>
    <hyperlink ref="B62" location="'0204'!A1" display="'0204'!A1"/>
    <hyperlink ref="B51" location="'0205'!A1" display="'0205'!A1"/>
    <hyperlink ref="B24" location="'0231'!A1" display="'0231'!A1"/>
    <hyperlink ref="B43" location="'0232'!A1" display="'0232'!A1"/>
    <hyperlink ref="B101" location="'0251'!A1" display="'0251'!A1"/>
    <hyperlink ref="B74" location="'0260'!A1" display="'0260'!A1"/>
    <hyperlink ref="B56" location="'0275'!A1" display="'0275'!A1"/>
    <hyperlink ref="B96" location="'0281'!A1" display="'0281'!A1"/>
    <hyperlink ref="B13" location="'0292'!A1" display="'0292'!A1"/>
    <hyperlink ref="B82" location="'0294'!A1" display="'0294'!A1"/>
    <hyperlink ref="B100" location="'0460'!A1" display="'0460'!A1"/>
    <hyperlink ref="B68" location="'0296'!A1" display="'0296'!A1"/>
    <hyperlink ref="B59" location="'0298'!A1" display="'0298'!A1"/>
    <hyperlink ref="B110" location="'0301'!A1" display="'0301'!A1"/>
    <hyperlink ref="B44" location="'0466'!A1" display="'0466'!A1"/>
    <hyperlink ref="B73" location="'0320'!A1" display="'0320'!A1"/>
    <hyperlink ref="B10" location="'0321'!A1" display="'0321'!A1"/>
    <hyperlink ref="B70" location="'0327'!A1" display="'0327'!A1"/>
    <hyperlink ref="B63" location="'0329'!A1" display="'0329'!A1"/>
    <hyperlink ref="B81" location="'0330'!A1" display="'0330'!A1"/>
    <hyperlink ref="B64" location="'0331'!A1" display="'0331'!A1"/>
    <hyperlink ref="B60" location="'0333'!A1" display="'0333'!A1"/>
    <hyperlink ref="B97" location="'0336'!A1" display="'0336'!A1"/>
    <hyperlink ref="B72" location="'0338'!A1" display="'0338'!A1"/>
    <hyperlink ref="B65" location="'0341'!A1" display="'0341'!A1"/>
    <hyperlink ref="B78" location="'0342'!A1" display="'0342'!A1"/>
    <hyperlink ref="B85" location="'0343'!A1" display="'0343'!A1"/>
    <hyperlink ref="B79" location="'0344'!A1" display="'0344'!A1"/>
    <hyperlink ref="B109" location="'0353'!A1" display="'0353'!A1"/>
    <hyperlink ref="B7" location="'0354'!A1" display="'0354'!A1"/>
    <hyperlink ref="B48" location="'0355'!A1" display="'0355'!A1"/>
    <hyperlink ref="B87" location="'0367'!A1" display="'0367'!A1"/>
    <hyperlink ref="B102" location="'0373'!A1" display="'0373'!A1"/>
    <hyperlink ref="B91" location="'0377'!A1" display="'0377'!A1"/>
    <hyperlink ref="B90" location="'0381'!A1" display="'0381'!A1"/>
    <hyperlink ref="B80" location="'0382'!A1" display="'0382'!A1"/>
    <hyperlink ref="B47" location="'0385'!A1" display="'0385'!A1"/>
    <hyperlink ref="B61" location="'0387'!A1" display="'0387'!A1"/>
    <hyperlink ref="B84" location="'0390'!A1" display="'0390'!A1"/>
    <hyperlink ref="B89" location="'0395'!A1" display="'0395'!A1"/>
    <hyperlink ref="B76" location="'0396'!A1" display="'0396'!A1"/>
    <hyperlink ref="B112" location="'0398'!A1" display="'0398'!A1"/>
    <hyperlink ref="B58" location="'0399'!A1" display="'0399'!A1"/>
    <hyperlink ref="B94" location="'0365'!A1" display="'0365'!A1"/>
    <hyperlink ref="B103" location="'0405'!A1" display="'0405'!A1"/>
    <hyperlink ref="B86" location="'0406'!A1" display="'0406'!A1"/>
    <hyperlink ref="B77" location="'0414'!A1" display="'0414'!A1"/>
    <hyperlink ref="B88" location="'0415'!A1" display="'0415'!A1"/>
    <hyperlink ref="B113" location="'0449'!A1" display="'0449'!A1"/>
    <hyperlink ref="B67" location="'0419'!A1" display="'0419'!A1"/>
    <hyperlink ref="B83" location="'0420'!A1" display="'0420'!A1"/>
    <hyperlink ref="B52" location="'0465'!A1" display="'0465'!A1"/>
    <hyperlink ref="B37" location="'0425'!A1" display="'0425'!A1"/>
    <hyperlink ref="B69" location="'0429'!A1" display="'0429'!A1"/>
    <hyperlink ref="B75" location="'0430'!A1" display="'0430'!A1"/>
    <hyperlink ref="B66" location="'0431'!A1" display="'0431'!A1"/>
    <hyperlink ref="B49" location="'0432'!A1" display="'0432'!A1"/>
    <hyperlink ref="B95" location="'0394'!A1" display="'0394'!A1"/>
    <hyperlink ref="B114" location="'0450'!A1" display="'0450'!A1"/>
    <hyperlink ref="B104" location="'0421'!A1" display="'0421'!A1"/>
    <hyperlink ref="B115" location="'0451'!A1" display="'0451'!A1"/>
    <hyperlink ref="B107" location="'0442'!A1" display="'0442'!A1"/>
    <hyperlink ref="B116" location="'0452'!A1" display="'0452'!A1"/>
    <hyperlink ref="B108" location="'0444'!A1" display="'0444'!A1"/>
    <hyperlink ref="B111" location="'0448'!A1" display="'0448'!A1"/>
    <hyperlink ref="B105" location="'0462'!A1" display="'0462'!A1"/>
    <hyperlink ref="B92" location="'0459'!A1" display="'0459'!A1"/>
    <hyperlink ref="B117" location="'0454'!A1" display="'0454'!A1"/>
    <hyperlink ref="B118" location="'0463'!A1" display="'0463'!A1"/>
    <hyperlink ref="B119" location="'0021'!A1" display="'0021'!A1"/>
    <hyperlink ref="B120" location="'0032'!A1" display="'0032'!A1"/>
    <hyperlink ref="B121" location="'0458'!A1" display="'0458'!A1"/>
    <hyperlink ref="B99" location="'0417'!A1" display="'0417'!A1"/>
  </hyperlinks>
  <pageMargins left="0.7" right="0.7" top="0.75" bottom="0.75" header="0.3" footer="0.3"/>
  <pageSetup paperSize="9" orientation="portrait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pane xSplit="2" ySplit="3" topLeftCell="C4" activePane="bottomRight" state="frozen"/>
      <selection activeCell="L16" sqref="L16"/>
      <selection pane="topRight" activeCell="L16" sqref="L16"/>
      <selection pane="bottomLeft" activeCell="L16" sqref="L16"/>
      <selection pane="bottomRight" activeCell="E18" sqref="E18"/>
    </sheetView>
  </sheetViews>
  <sheetFormatPr defaultRowHeight="12.75" x14ac:dyDescent="0.2"/>
  <cols>
    <col min="1" max="1" width="8.42578125" style="98" customWidth="1"/>
    <col min="2" max="2" width="11" customWidth="1"/>
    <col min="3" max="3" width="61.28515625" style="21" customWidth="1"/>
    <col min="4" max="4" width="16.42578125" style="22" customWidth="1"/>
    <col min="5" max="5" width="74.140625" customWidth="1"/>
    <col min="6" max="6" width="26.5703125" customWidth="1"/>
    <col min="7" max="7" width="20.85546875" customWidth="1"/>
  </cols>
  <sheetData>
    <row r="1" spans="1:7" ht="12.75" customHeight="1" x14ac:dyDescent="0.2">
      <c r="B1" s="195" t="s">
        <v>38</v>
      </c>
      <c r="C1" s="195" t="s">
        <v>40</v>
      </c>
      <c r="D1"/>
    </row>
    <row r="2" spans="1:7" s="109" customFormat="1" ht="83.25" customHeight="1" x14ac:dyDescent="0.2">
      <c r="A2" s="108"/>
      <c r="B2" s="195"/>
      <c r="C2" s="195"/>
    </row>
    <row r="3" spans="1:7" ht="37.5" customHeight="1" x14ac:dyDescent="0.2">
      <c r="B3" s="195"/>
      <c r="C3" s="139" t="s">
        <v>39</v>
      </c>
      <c r="D3" s="110" t="s">
        <v>252</v>
      </c>
      <c r="E3" s="146" t="s">
        <v>412</v>
      </c>
    </row>
    <row r="4" spans="1:7" x14ac:dyDescent="0.2">
      <c r="A4" s="99" t="s">
        <v>96</v>
      </c>
      <c r="B4" s="15">
        <v>188</v>
      </c>
      <c r="C4" s="159" t="s">
        <v>281</v>
      </c>
      <c r="D4" s="120">
        <f t="shared" ref="D4:D7" ca="1" si="0">INDIRECT($A4&amp;"!F14")</f>
        <v>3288841.1000000006</v>
      </c>
      <c r="E4" s="160" t="s">
        <v>1114</v>
      </c>
      <c r="F4" s="155" t="s">
        <v>414</v>
      </c>
      <c r="G4" s="29" t="s">
        <v>563</v>
      </c>
    </row>
    <row r="5" spans="1:7" ht="25.5" x14ac:dyDescent="0.2">
      <c r="A5" s="121" t="s">
        <v>410</v>
      </c>
      <c r="B5" s="15">
        <v>466</v>
      </c>
      <c r="C5" s="159" t="s">
        <v>397</v>
      </c>
      <c r="D5" s="28">
        <f t="shared" ca="1" si="0"/>
        <v>132395.29999999999</v>
      </c>
      <c r="E5" s="158" t="s">
        <v>1112</v>
      </c>
      <c r="G5" t="s">
        <v>722</v>
      </c>
    </row>
    <row r="6" spans="1:7" ht="25.5" x14ac:dyDescent="0.2">
      <c r="A6" s="121" t="s">
        <v>406</v>
      </c>
      <c r="B6" s="15">
        <v>465</v>
      </c>
      <c r="C6" s="159" t="s">
        <v>398</v>
      </c>
      <c r="D6" s="28">
        <f t="shared" ca="1" si="0"/>
        <v>94924.099999999991</v>
      </c>
      <c r="E6" s="158" t="s">
        <v>1113</v>
      </c>
      <c r="G6" t="s">
        <v>737</v>
      </c>
    </row>
    <row r="7" spans="1:7" x14ac:dyDescent="0.2">
      <c r="A7" s="99" t="s">
        <v>98</v>
      </c>
      <c r="B7" s="15">
        <v>204</v>
      </c>
      <c r="C7" s="159" t="s">
        <v>309</v>
      </c>
      <c r="D7" s="28">
        <f t="shared" ca="1" si="0"/>
        <v>93237.599999999991</v>
      </c>
      <c r="E7" s="147" t="s">
        <v>373</v>
      </c>
      <c r="G7" t="s">
        <v>787</v>
      </c>
    </row>
    <row r="10" spans="1:7" x14ac:dyDescent="0.2">
      <c r="B10" s="128" t="s">
        <v>386</v>
      </c>
      <c r="C10" s="106" t="s">
        <v>1110</v>
      </c>
    </row>
    <row r="11" spans="1:7" ht="38.25" x14ac:dyDescent="0.2">
      <c r="B11" s="128" t="s">
        <v>387</v>
      </c>
      <c r="C11" s="107" t="s">
        <v>1111</v>
      </c>
    </row>
  </sheetData>
  <autoFilter ref="A3:E7"/>
  <mergeCells count="2">
    <mergeCell ref="B1:B3"/>
    <mergeCell ref="C1:C2"/>
  </mergeCells>
  <hyperlinks>
    <hyperlink ref="B4" location="'0188'!A1" display="'0188'!A1"/>
    <hyperlink ref="B7" location="'0204'!A1" display="'0204'!A1"/>
    <hyperlink ref="B5" location="'0466'!A1" display="'0466'!A1"/>
    <hyperlink ref="B6" location="'0465'!A1" display="'0465'!A1"/>
    <hyperlink ref="F4" r:id="rId1"/>
    <hyperlink ref="E4" r:id="rId2" display="tomonco@tomsk.gov70.ru"/>
  </hyperlinks>
  <pageMargins left="0.7" right="0.7" top="0.75" bottom="0.75" header="0.3" footer="0.3"/>
  <pageSetup paperSize="9" orientation="portrait" r:id="rId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261"/>
  <sheetViews>
    <sheetView workbookViewId="0">
      <pane xSplit="3" ySplit="3" topLeftCell="D4" activePane="bottomRight" state="frozen"/>
      <selection activeCell="L16" sqref="L16"/>
      <selection pane="topRight" activeCell="L16" sqref="L16"/>
      <selection pane="bottomLeft" activeCell="L16" sqref="L16"/>
      <selection pane="bottomRight" activeCell="D33" sqref="D33:D34"/>
    </sheetView>
  </sheetViews>
  <sheetFormatPr defaultRowHeight="12.75" x14ac:dyDescent="0.2"/>
  <cols>
    <col min="2" max="2" width="8.42578125" style="98" customWidth="1"/>
    <col min="3" max="3" width="21.5703125" customWidth="1"/>
    <col min="4" max="4" width="61.28515625" style="21" customWidth="1"/>
    <col min="5" max="5" width="15.7109375" style="22" customWidth="1"/>
    <col min="6" max="6" width="49" customWidth="1"/>
    <col min="7" max="7" width="10.85546875" customWidth="1"/>
    <col min="10" max="10" width="12.28515625" customWidth="1"/>
  </cols>
  <sheetData>
    <row r="1" spans="2:6" ht="12.75" customHeight="1" x14ac:dyDescent="0.2">
      <c r="C1" s="195" t="s">
        <v>38</v>
      </c>
      <c r="D1" s="195" t="s">
        <v>40</v>
      </c>
      <c r="E1" s="195"/>
    </row>
    <row r="2" spans="2:6" s="109" customFormat="1" ht="83.25" customHeight="1" x14ac:dyDescent="0.2">
      <c r="B2" s="108"/>
      <c r="C2" s="195"/>
      <c r="D2" s="195"/>
      <c r="E2" s="195"/>
    </row>
    <row r="3" spans="2:6" ht="37.5" customHeight="1" x14ac:dyDescent="0.2">
      <c r="C3" s="195"/>
      <c r="D3" s="161" t="s">
        <v>39</v>
      </c>
      <c r="E3" s="110" t="s">
        <v>252</v>
      </c>
    </row>
    <row r="4" spans="2:6" ht="25.5" x14ac:dyDescent="0.2">
      <c r="B4" s="99" t="s">
        <v>96</v>
      </c>
      <c r="C4" s="15">
        <v>188</v>
      </c>
      <c r="D4" s="119" t="s">
        <v>281</v>
      </c>
      <c r="E4" s="120">
        <f t="shared" ref="E4:E35" ca="1" si="0">INDIRECT($B4&amp;"!F14")</f>
        <v>3288841.1000000006</v>
      </c>
      <c r="F4" s="21" t="s">
        <v>1109</v>
      </c>
    </row>
    <row r="5" spans="2:6" ht="25.5" x14ac:dyDescent="0.2">
      <c r="B5" s="99" t="s">
        <v>91</v>
      </c>
      <c r="C5" s="15">
        <v>144</v>
      </c>
      <c r="D5" s="100" t="s">
        <v>279</v>
      </c>
      <c r="E5" s="28">
        <f t="shared" ca="1" si="0"/>
        <v>3351201.3000000003</v>
      </c>
      <c r="F5" s="21" t="s">
        <v>200</v>
      </c>
    </row>
    <row r="6" spans="2:6" x14ac:dyDescent="0.2">
      <c r="B6" s="99" t="s">
        <v>64</v>
      </c>
      <c r="C6" s="15">
        <v>33</v>
      </c>
      <c r="D6" s="100" t="s">
        <v>285</v>
      </c>
      <c r="E6" s="28">
        <f t="shared" ca="1" si="0"/>
        <v>1402485.5999999999</v>
      </c>
      <c r="F6" s="21" t="s">
        <v>179</v>
      </c>
    </row>
    <row r="7" spans="2:6" x14ac:dyDescent="0.2">
      <c r="B7" s="99" t="s">
        <v>125</v>
      </c>
      <c r="C7" s="15">
        <v>354</v>
      </c>
      <c r="D7" s="119" t="s">
        <v>306</v>
      </c>
      <c r="E7" s="120">
        <f t="shared" ca="1" si="0"/>
        <v>1236513.6000000001</v>
      </c>
      <c r="F7" s="21" t="s">
        <v>223</v>
      </c>
    </row>
    <row r="8" spans="2:6" ht="25.5" x14ac:dyDescent="0.2">
      <c r="B8" s="99" t="s">
        <v>83</v>
      </c>
      <c r="C8" s="15">
        <v>103</v>
      </c>
      <c r="D8" s="100" t="s">
        <v>266</v>
      </c>
      <c r="E8" s="28">
        <f t="shared" ca="1" si="0"/>
        <v>1178764.7</v>
      </c>
      <c r="F8" s="21" t="s">
        <v>195</v>
      </c>
    </row>
    <row r="9" spans="2:6" x14ac:dyDescent="0.2">
      <c r="B9" s="99" t="s">
        <v>89</v>
      </c>
      <c r="C9" s="15">
        <v>140</v>
      </c>
      <c r="D9" s="100" t="s">
        <v>287</v>
      </c>
      <c r="E9" s="28">
        <f t="shared" ca="1" si="0"/>
        <v>1355962.2</v>
      </c>
      <c r="F9" s="21" t="s">
        <v>199</v>
      </c>
    </row>
    <row r="10" spans="2:6" x14ac:dyDescent="0.2">
      <c r="B10" s="99" t="s">
        <v>113</v>
      </c>
      <c r="C10" s="15">
        <v>321</v>
      </c>
      <c r="D10" s="100" t="s">
        <v>303</v>
      </c>
      <c r="E10" s="28">
        <f t="shared" ca="1" si="0"/>
        <v>990232.29999999993</v>
      </c>
      <c r="F10" s="21" t="s">
        <v>215</v>
      </c>
    </row>
    <row r="11" spans="2:6" ht="15.6" customHeight="1" x14ac:dyDescent="0.2">
      <c r="B11" s="99" t="s">
        <v>84</v>
      </c>
      <c r="C11" s="15">
        <v>115</v>
      </c>
      <c r="D11" s="100" t="s">
        <v>274</v>
      </c>
      <c r="E11" s="28">
        <f t="shared" ca="1" si="0"/>
        <v>916876.59999999986</v>
      </c>
      <c r="F11" s="21" t="s">
        <v>383</v>
      </c>
    </row>
    <row r="12" spans="2:6" ht="25.5" x14ac:dyDescent="0.2">
      <c r="B12" s="99" t="s">
        <v>69</v>
      </c>
      <c r="C12" s="15">
        <v>59</v>
      </c>
      <c r="D12" s="100" t="s">
        <v>260</v>
      </c>
      <c r="E12" s="28">
        <f t="shared" ca="1" si="0"/>
        <v>930372.4</v>
      </c>
      <c r="F12" s="21" t="s">
        <v>182</v>
      </c>
    </row>
    <row r="13" spans="2:6" x14ac:dyDescent="0.2">
      <c r="B13" s="99" t="s">
        <v>106</v>
      </c>
      <c r="C13" s="15">
        <v>292</v>
      </c>
      <c r="D13" s="100" t="s">
        <v>280</v>
      </c>
      <c r="E13" s="28">
        <f t="shared" ca="1" si="0"/>
        <v>728610.70000000007</v>
      </c>
      <c r="F13" s="21" t="s">
        <v>375</v>
      </c>
    </row>
    <row r="14" spans="2:6" ht="25.5" x14ac:dyDescent="0.2">
      <c r="B14" s="99" t="s">
        <v>87</v>
      </c>
      <c r="C14" s="15">
        <v>135</v>
      </c>
      <c r="D14" s="100" t="s">
        <v>367</v>
      </c>
      <c r="E14" s="28">
        <f t="shared" ca="1" si="0"/>
        <v>756691.70000000007</v>
      </c>
      <c r="F14" s="21" t="s">
        <v>197</v>
      </c>
    </row>
    <row r="15" spans="2:6" ht="25.5" x14ac:dyDescent="0.2">
      <c r="B15" s="99" t="s">
        <v>86</v>
      </c>
      <c r="C15" s="15">
        <v>133</v>
      </c>
      <c r="D15" s="100" t="s">
        <v>366</v>
      </c>
      <c r="E15" s="28">
        <f t="shared" ca="1" si="0"/>
        <v>677458.7</v>
      </c>
      <c r="F15" s="21" t="s">
        <v>196</v>
      </c>
    </row>
    <row r="16" spans="2:6" x14ac:dyDescent="0.2">
      <c r="B16" s="99" t="s">
        <v>62</v>
      </c>
      <c r="C16" s="15">
        <v>28</v>
      </c>
      <c r="D16" s="100" t="s">
        <v>292</v>
      </c>
      <c r="E16" s="28">
        <f t="shared" ca="1" si="0"/>
        <v>806681.8</v>
      </c>
      <c r="F16" s="21" t="s">
        <v>177</v>
      </c>
    </row>
    <row r="17" spans="2:6" x14ac:dyDescent="0.2">
      <c r="B17" s="99" t="s">
        <v>80</v>
      </c>
      <c r="C17" s="15">
        <v>83</v>
      </c>
      <c r="D17" s="100" t="s">
        <v>276</v>
      </c>
      <c r="E17" s="28">
        <f t="shared" ca="1" si="0"/>
        <v>609876.80000000005</v>
      </c>
      <c r="F17" s="21" t="s">
        <v>192</v>
      </c>
    </row>
    <row r="18" spans="2:6" x14ac:dyDescent="0.2">
      <c r="B18" s="99" t="s">
        <v>55</v>
      </c>
      <c r="C18" s="15">
        <v>10</v>
      </c>
      <c r="D18" s="100" t="s">
        <v>297</v>
      </c>
      <c r="E18" s="28">
        <f t="shared" ca="1" si="0"/>
        <v>486539.2</v>
      </c>
      <c r="F18" s="21" t="s">
        <v>171</v>
      </c>
    </row>
    <row r="19" spans="2:6" x14ac:dyDescent="0.2">
      <c r="B19" s="99" t="s">
        <v>74</v>
      </c>
      <c r="C19" s="15">
        <v>69</v>
      </c>
      <c r="D19" s="100" t="s">
        <v>264</v>
      </c>
      <c r="E19" s="28">
        <f t="shared" ca="1" si="0"/>
        <v>453507.80000000005</v>
      </c>
      <c r="F19" s="21" t="s">
        <v>186</v>
      </c>
    </row>
    <row r="20" spans="2:6" x14ac:dyDescent="0.2">
      <c r="B20" s="99" t="s">
        <v>88</v>
      </c>
      <c r="C20" s="15">
        <v>139</v>
      </c>
      <c r="D20" s="100" t="s">
        <v>293</v>
      </c>
      <c r="E20" s="28">
        <f t="shared" ca="1" si="0"/>
        <v>475367.2</v>
      </c>
      <c r="F20" s="21" t="s">
        <v>198</v>
      </c>
    </row>
    <row r="21" spans="2:6" x14ac:dyDescent="0.2">
      <c r="B21" s="99" t="s">
        <v>71</v>
      </c>
      <c r="C21" s="15">
        <v>63</v>
      </c>
      <c r="D21" s="100" t="s">
        <v>261</v>
      </c>
      <c r="E21" s="28">
        <f t="shared" ca="1" si="0"/>
        <v>414901.5</v>
      </c>
      <c r="F21" s="21" t="s">
        <v>184</v>
      </c>
    </row>
    <row r="22" spans="2:6" ht="25.5" x14ac:dyDescent="0.2">
      <c r="B22" s="99" t="s">
        <v>90</v>
      </c>
      <c r="C22" s="15">
        <v>142</v>
      </c>
      <c r="D22" s="100" t="s">
        <v>290</v>
      </c>
      <c r="E22" s="28">
        <f t="shared" ca="1" si="0"/>
        <v>434359.6</v>
      </c>
      <c r="F22" s="21" t="s">
        <v>372</v>
      </c>
    </row>
    <row r="23" spans="2:6" ht="25.5" x14ac:dyDescent="0.2">
      <c r="B23" s="99" t="s">
        <v>72</v>
      </c>
      <c r="C23" s="15">
        <v>65</v>
      </c>
      <c r="D23" s="100" t="s">
        <v>262</v>
      </c>
      <c r="E23" s="28">
        <f t="shared" ca="1" si="0"/>
        <v>394341.3</v>
      </c>
      <c r="F23" s="21" t="s">
        <v>253</v>
      </c>
    </row>
    <row r="24" spans="2:6" x14ac:dyDescent="0.2">
      <c r="B24" s="99" t="s">
        <v>100</v>
      </c>
      <c r="C24" s="15">
        <v>231</v>
      </c>
      <c r="D24" s="100" t="s">
        <v>273</v>
      </c>
      <c r="E24" s="28">
        <f t="shared" ca="1" si="0"/>
        <v>398597.89999999997</v>
      </c>
      <c r="F24" s="21" t="s">
        <v>206</v>
      </c>
    </row>
    <row r="25" spans="2:6" x14ac:dyDescent="0.2">
      <c r="B25" s="99" t="s">
        <v>78</v>
      </c>
      <c r="C25" s="15">
        <v>79</v>
      </c>
      <c r="D25" s="100" t="s">
        <v>272</v>
      </c>
      <c r="E25" s="28">
        <f t="shared" ca="1" si="0"/>
        <v>349798.2</v>
      </c>
      <c r="F25" s="21" t="s">
        <v>190</v>
      </c>
    </row>
    <row r="26" spans="2:6" x14ac:dyDescent="0.2">
      <c r="B26" s="99" t="s">
        <v>85</v>
      </c>
      <c r="C26" s="15">
        <v>129</v>
      </c>
      <c r="D26" s="100" t="s">
        <v>291</v>
      </c>
      <c r="E26" s="28">
        <f t="shared" ca="1" si="0"/>
        <v>490240.19999999995</v>
      </c>
      <c r="F26" s="21" t="s">
        <v>254</v>
      </c>
    </row>
    <row r="27" spans="2:6" ht="25.5" x14ac:dyDescent="0.2">
      <c r="B27" s="99" t="s">
        <v>82</v>
      </c>
      <c r="C27" s="15">
        <v>87</v>
      </c>
      <c r="D27" s="100" t="s">
        <v>278</v>
      </c>
      <c r="E27" s="28">
        <f t="shared" ca="1" si="0"/>
        <v>354517.7</v>
      </c>
      <c r="F27" s="21" t="s">
        <v>194</v>
      </c>
    </row>
    <row r="28" spans="2:6" x14ac:dyDescent="0.2">
      <c r="B28" s="99" t="s">
        <v>97</v>
      </c>
      <c r="C28" s="15">
        <v>203</v>
      </c>
      <c r="D28" s="100" t="s">
        <v>271</v>
      </c>
      <c r="E28" s="28">
        <f t="shared" ca="1" si="0"/>
        <v>337916.8</v>
      </c>
      <c r="F28" s="21" t="s">
        <v>205</v>
      </c>
    </row>
    <row r="29" spans="2:6" x14ac:dyDescent="0.2">
      <c r="B29" s="99" t="s">
        <v>77</v>
      </c>
      <c r="C29" s="15">
        <v>75</v>
      </c>
      <c r="D29" s="100" t="s">
        <v>269</v>
      </c>
      <c r="E29" s="28">
        <f t="shared" ca="1" si="0"/>
        <v>344407.2</v>
      </c>
      <c r="F29" s="21" t="s">
        <v>189</v>
      </c>
    </row>
    <row r="30" spans="2:6" x14ac:dyDescent="0.2">
      <c r="B30" s="99" t="s">
        <v>75</v>
      </c>
      <c r="C30" s="15">
        <v>71</v>
      </c>
      <c r="D30" s="100" t="s">
        <v>265</v>
      </c>
      <c r="E30" s="28">
        <f t="shared" ca="1" si="0"/>
        <v>347203.49999999994</v>
      </c>
      <c r="F30" s="21" t="s">
        <v>187</v>
      </c>
    </row>
    <row r="31" spans="2:6" x14ac:dyDescent="0.2">
      <c r="B31" s="99" t="s">
        <v>53</v>
      </c>
      <c r="C31" s="15">
        <v>4</v>
      </c>
      <c r="D31" s="100" t="s">
        <v>296</v>
      </c>
      <c r="E31" s="28">
        <f t="shared" ca="1" si="0"/>
        <v>325393.5</v>
      </c>
      <c r="F31" s="21" t="s">
        <v>170</v>
      </c>
    </row>
    <row r="32" spans="2:6" x14ac:dyDescent="0.2">
      <c r="B32" s="99" t="s">
        <v>81</v>
      </c>
      <c r="C32" s="15">
        <v>85</v>
      </c>
      <c r="D32" s="100" t="s">
        <v>277</v>
      </c>
      <c r="E32" s="28">
        <f t="shared" ca="1" si="0"/>
        <v>300082.19999999995</v>
      </c>
      <c r="F32" s="21" t="s">
        <v>193</v>
      </c>
    </row>
    <row r="33" spans="2:6" ht="25.5" x14ac:dyDescent="0.2">
      <c r="B33" s="99" t="s">
        <v>76</v>
      </c>
      <c r="C33" s="15">
        <v>73</v>
      </c>
      <c r="D33" s="100" t="s">
        <v>267</v>
      </c>
      <c r="E33" s="28">
        <f t="shared" ca="1" si="0"/>
        <v>292197.7</v>
      </c>
      <c r="F33" s="21" t="s">
        <v>188</v>
      </c>
    </row>
    <row r="34" spans="2:6" ht="25.5" x14ac:dyDescent="0.2">
      <c r="B34" s="99" t="s">
        <v>63</v>
      </c>
      <c r="C34" s="15">
        <v>29</v>
      </c>
      <c r="D34" s="100" t="s">
        <v>284</v>
      </c>
      <c r="E34" s="28">
        <f t="shared" ca="1" si="0"/>
        <v>330883.20000000001</v>
      </c>
      <c r="F34" s="21" t="s">
        <v>178</v>
      </c>
    </row>
    <row r="35" spans="2:6" ht="25.5" x14ac:dyDescent="0.2">
      <c r="B35" s="99" t="s">
        <v>94</v>
      </c>
      <c r="C35" s="15">
        <v>173</v>
      </c>
      <c r="D35" s="100" t="s">
        <v>305</v>
      </c>
      <c r="E35" s="28">
        <f t="shared" ca="1" si="0"/>
        <v>214835.9</v>
      </c>
      <c r="F35" s="21" t="s">
        <v>203</v>
      </c>
    </row>
    <row r="36" spans="2:6" x14ac:dyDescent="0.2">
      <c r="B36" s="99" t="s">
        <v>68</v>
      </c>
      <c r="C36" s="15">
        <v>52</v>
      </c>
      <c r="D36" s="100" t="s">
        <v>289</v>
      </c>
      <c r="E36" s="28" t="e">
        <f t="shared" ref="E36:E67" ca="1" si="1">INDIRECT($B36&amp;"!F14")</f>
        <v>#REF!</v>
      </c>
      <c r="F36" s="21" t="s">
        <v>389</v>
      </c>
    </row>
    <row r="37" spans="2:6" x14ac:dyDescent="0.2">
      <c r="B37" s="99" t="s">
        <v>142</v>
      </c>
      <c r="C37" s="15">
        <v>425</v>
      </c>
      <c r="D37" s="100" t="s">
        <v>346</v>
      </c>
      <c r="E37" s="28">
        <f t="shared" ca="1" si="1"/>
        <v>195236.4</v>
      </c>
      <c r="F37" s="21" t="s">
        <v>239</v>
      </c>
    </row>
    <row r="38" spans="2:6" ht="38.25" x14ac:dyDescent="0.2">
      <c r="B38" s="99" t="s">
        <v>67</v>
      </c>
      <c r="C38" s="15">
        <v>49</v>
      </c>
      <c r="D38" s="100" t="s">
        <v>288</v>
      </c>
      <c r="E38" s="28">
        <f t="shared" ca="1" si="1"/>
        <v>257840.1</v>
      </c>
      <c r="F38" s="21" t="s">
        <v>181</v>
      </c>
    </row>
    <row r="39" spans="2:6" ht="25.5" x14ac:dyDescent="0.2">
      <c r="B39" s="99" t="s">
        <v>92</v>
      </c>
      <c r="C39" s="15">
        <v>146</v>
      </c>
      <c r="D39" s="100" t="s">
        <v>283</v>
      </c>
      <c r="E39" s="28">
        <f t="shared" ca="1" si="1"/>
        <v>212408.59999999998</v>
      </c>
      <c r="F39" s="21" t="s">
        <v>201</v>
      </c>
    </row>
    <row r="40" spans="2:6" x14ac:dyDescent="0.2">
      <c r="B40" s="99" t="s">
        <v>73</v>
      </c>
      <c r="C40" s="15">
        <v>67</v>
      </c>
      <c r="D40" s="100" t="s">
        <v>263</v>
      </c>
      <c r="E40" s="28">
        <f t="shared" ca="1" si="1"/>
        <v>222631.99999999997</v>
      </c>
      <c r="F40" s="21" t="s">
        <v>185</v>
      </c>
    </row>
    <row r="41" spans="2:6" ht="25.5" x14ac:dyDescent="0.2">
      <c r="B41" s="99" t="s">
        <v>65</v>
      </c>
      <c r="C41" s="15">
        <v>35</v>
      </c>
      <c r="D41" s="100" t="s">
        <v>286</v>
      </c>
      <c r="E41" s="28">
        <f t="shared" ca="1" si="1"/>
        <v>323580.19999999995</v>
      </c>
      <c r="F41" s="21" t="s">
        <v>180</v>
      </c>
    </row>
    <row r="42" spans="2:6" x14ac:dyDescent="0.2">
      <c r="B42" s="99" t="s">
        <v>70</v>
      </c>
      <c r="C42" s="15">
        <v>61</v>
      </c>
      <c r="D42" s="100" t="s">
        <v>259</v>
      </c>
      <c r="E42" s="28">
        <f t="shared" ca="1" si="1"/>
        <v>192636.80000000002</v>
      </c>
      <c r="F42" s="21" t="s">
        <v>183</v>
      </c>
    </row>
    <row r="43" spans="2:6" x14ac:dyDescent="0.2">
      <c r="B43" s="99" t="s">
        <v>101</v>
      </c>
      <c r="C43" s="15">
        <v>232</v>
      </c>
      <c r="D43" s="100" t="s">
        <v>268</v>
      </c>
      <c r="E43" s="28">
        <f t="shared" ca="1" si="1"/>
        <v>271082.90000000002</v>
      </c>
      <c r="F43" s="21" t="s">
        <v>207</v>
      </c>
    </row>
    <row r="44" spans="2:6" ht="38.25" x14ac:dyDescent="0.2">
      <c r="B44" s="121" t="s">
        <v>410</v>
      </c>
      <c r="C44" s="15">
        <v>466</v>
      </c>
      <c r="D44" s="100" t="s">
        <v>397</v>
      </c>
      <c r="E44" s="28">
        <f t="shared" ca="1" si="1"/>
        <v>132395.29999999999</v>
      </c>
      <c r="F44" s="21" t="s">
        <v>1112</v>
      </c>
    </row>
    <row r="45" spans="2:6" x14ac:dyDescent="0.2">
      <c r="B45" s="99" t="s">
        <v>79</v>
      </c>
      <c r="C45" s="15">
        <v>81</v>
      </c>
      <c r="D45" s="100" t="s">
        <v>275</v>
      </c>
      <c r="E45" s="28">
        <f t="shared" ca="1" si="1"/>
        <v>188201.9</v>
      </c>
      <c r="F45" s="21" t="s">
        <v>191</v>
      </c>
    </row>
    <row r="46" spans="2:6" x14ac:dyDescent="0.2">
      <c r="B46" s="99" t="s">
        <v>61</v>
      </c>
      <c r="C46" s="15">
        <v>27</v>
      </c>
      <c r="D46" s="100" t="s">
        <v>300</v>
      </c>
      <c r="E46" s="28">
        <f t="shared" ca="1" si="1"/>
        <v>154287.5</v>
      </c>
      <c r="F46" s="21" t="s">
        <v>176</v>
      </c>
    </row>
    <row r="47" spans="2:6" x14ac:dyDescent="0.2">
      <c r="B47" s="99" t="s">
        <v>49</v>
      </c>
      <c r="C47" s="15">
        <v>385</v>
      </c>
      <c r="D47" s="100" t="s">
        <v>330</v>
      </c>
      <c r="E47" s="28">
        <f t="shared" ca="1" si="1"/>
        <v>178447.8</v>
      </c>
      <c r="F47" s="21" t="s">
        <v>229</v>
      </c>
    </row>
    <row r="48" spans="2:6" ht="25.5" x14ac:dyDescent="0.2">
      <c r="B48" s="99" t="s">
        <v>126</v>
      </c>
      <c r="C48" s="15">
        <v>355</v>
      </c>
      <c r="D48" s="100" t="s">
        <v>325</v>
      </c>
      <c r="E48" s="28">
        <f t="shared" ca="1" si="1"/>
        <v>92579.499999999985</v>
      </c>
      <c r="F48" s="21" t="s">
        <v>379</v>
      </c>
    </row>
    <row r="49" spans="2:6" x14ac:dyDescent="0.2">
      <c r="B49" s="99" t="s">
        <v>146</v>
      </c>
      <c r="C49" s="15">
        <v>432</v>
      </c>
      <c r="D49" s="100" t="s">
        <v>350</v>
      </c>
      <c r="E49" s="28">
        <f t="shared" ca="1" si="1"/>
        <v>81631</v>
      </c>
      <c r="F49" s="21" t="s">
        <v>242</v>
      </c>
    </row>
    <row r="50" spans="2:6" ht="38.25" x14ac:dyDescent="0.2">
      <c r="B50" s="121" t="s">
        <v>406</v>
      </c>
      <c r="C50" s="15">
        <v>465</v>
      </c>
      <c r="D50" s="100" t="s">
        <v>398</v>
      </c>
      <c r="E50" s="28">
        <f t="shared" ca="1" si="1"/>
        <v>94924.099999999991</v>
      </c>
      <c r="F50" s="21" t="s">
        <v>1113</v>
      </c>
    </row>
    <row r="51" spans="2:6" ht="25.5" x14ac:dyDescent="0.2">
      <c r="B51" s="99" t="s">
        <v>56</v>
      </c>
      <c r="C51" s="15">
        <v>13</v>
      </c>
      <c r="D51" s="100" t="s">
        <v>298</v>
      </c>
      <c r="E51" s="28">
        <f t="shared" ca="1" si="1"/>
        <v>145832.1</v>
      </c>
      <c r="F51" s="21" t="s">
        <v>172</v>
      </c>
    </row>
    <row r="52" spans="2:6" ht="25.5" x14ac:dyDescent="0.2">
      <c r="B52" s="99" t="s">
        <v>99</v>
      </c>
      <c r="C52" s="15">
        <v>205</v>
      </c>
      <c r="D52" s="100" t="s">
        <v>310</v>
      </c>
      <c r="E52" s="28">
        <f t="shared" ca="1" si="1"/>
        <v>68615.199999999997</v>
      </c>
      <c r="F52" s="21" t="s">
        <v>374</v>
      </c>
    </row>
    <row r="53" spans="2:6" x14ac:dyDescent="0.2">
      <c r="B53" s="99" t="s">
        <v>60</v>
      </c>
      <c r="C53" s="15">
        <v>26</v>
      </c>
      <c r="D53" s="100" t="s">
        <v>282</v>
      </c>
      <c r="E53" s="28">
        <f t="shared" ca="1" si="1"/>
        <v>79477.699999999983</v>
      </c>
      <c r="F53" s="21" t="s">
        <v>175</v>
      </c>
    </row>
    <row r="54" spans="2:6" ht="25.5" x14ac:dyDescent="0.2">
      <c r="B54" s="99" t="s">
        <v>95</v>
      </c>
      <c r="C54" s="15">
        <v>175</v>
      </c>
      <c r="D54" s="100" t="s">
        <v>294</v>
      </c>
      <c r="E54" s="28" t="e">
        <f t="shared" ca="1" si="1"/>
        <v>#REF!</v>
      </c>
      <c r="F54" s="21" t="s">
        <v>204</v>
      </c>
    </row>
    <row r="55" spans="2:6" x14ac:dyDescent="0.2">
      <c r="B55" s="99" t="s">
        <v>58</v>
      </c>
      <c r="C55" s="15">
        <v>20</v>
      </c>
      <c r="D55" s="100" t="s">
        <v>301</v>
      </c>
      <c r="E55" s="28">
        <f t="shared" ca="1" si="1"/>
        <v>91573.4</v>
      </c>
      <c r="F55" s="21" t="s">
        <v>173</v>
      </c>
    </row>
    <row r="56" spans="2:6" x14ac:dyDescent="0.2">
      <c r="B56" s="99" t="s">
        <v>166</v>
      </c>
      <c r="C56" s="27">
        <v>452</v>
      </c>
      <c r="D56" s="100" t="s">
        <v>358</v>
      </c>
      <c r="E56" s="28">
        <f t="shared" ca="1" si="1"/>
        <v>102972.2</v>
      </c>
      <c r="F56" s="21" t="s">
        <v>251</v>
      </c>
    </row>
    <row r="57" spans="2:6" ht="25.5" x14ac:dyDescent="0.2">
      <c r="B57" s="99" t="s">
        <v>104</v>
      </c>
      <c r="C57" s="15">
        <v>275</v>
      </c>
      <c r="D57" s="100" t="s">
        <v>270</v>
      </c>
      <c r="E57" s="28">
        <f t="shared" ca="1" si="1"/>
        <v>90740.9</v>
      </c>
      <c r="F57" s="21" t="s">
        <v>209</v>
      </c>
    </row>
    <row r="58" spans="2:6" x14ac:dyDescent="0.2">
      <c r="B58" s="99" t="s">
        <v>98</v>
      </c>
      <c r="C58" s="15">
        <v>204</v>
      </c>
      <c r="D58" s="100" t="s">
        <v>309</v>
      </c>
      <c r="E58" s="28">
        <f t="shared" ca="1" si="1"/>
        <v>93237.599999999991</v>
      </c>
      <c r="F58" s="21" t="s">
        <v>373</v>
      </c>
    </row>
    <row r="59" spans="2:6" x14ac:dyDescent="0.2">
      <c r="B59" s="99" t="s">
        <v>59</v>
      </c>
      <c r="C59" s="15">
        <v>23</v>
      </c>
      <c r="D59" s="100" t="s">
        <v>299</v>
      </c>
      <c r="E59" s="28">
        <f t="shared" ca="1" si="1"/>
        <v>71975.3</v>
      </c>
      <c r="F59" s="21" t="s">
        <v>174</v>
      </c>
    </row>
    <row r="60" spans="2:6" x14ac:dyDescent="0.2">
      <c r="B60" s="99" t="s">
        <v>135</v>
      </c>
      <c r="C60" s="15">
        <v>399</v>
      </c>
      <c r="D60" s="100" t="s">
        <v>336</v>
      </c>
      <c r="E60" s="28">
        <f t="shared" ca="1" si="1"/>
        <v>42663</v>
      </c>
      <c r="F60" s="21" t="s">
        <v>233</v>
      </c>
    </row>
    <row r="61" spans="2:6" x14ac:dyDescent="0.2">
      <c r="B61" s="99" t="s">
        <v>110</v>
      </c>
      <c r="C61" s="15">
        <v>298</v>
      </c>
      <c r="D61" s="100" t="s">
        <v>315</v>
      </c>
      <c r="E61" s="28">
        <f t="shared" ca="1" si="1"/>
        <v>4543.2999999999993</v>
      </c>
      <c r="F61" s="21" t="s">
        <v>214</v>
      </c>
    </row>
    <row r="62" spans="2:6" x14ac:dyDescent="0.2">
      <c r="B62" s="99" t="s">
        <v>118</v>
      </c>
      <c r="C62" s="15">
        <v>333</v>
      </c>
      <c r="D62" s="100" t="s">
        <v>320</v>
      </c>
      <c r="E62" s="28">
        <f t="shared" ca="1" si="1"/>
        <v>509.4</v>
      </c>
      <c r="F62" s="21" t="s">
        <v>212</v>
      </c>
    </row>
    <row r="63" spans="2:6" ht="25.5" x14ac:dyDescent="0.2">
      <c r="B63" s="99" t="s">
        <v>131</v>
      </c>
      <c r="C63" s="15">
        <v>387</v>
      </c>
      <c r="D63" s="100" t="s">
        <v>331</v>
      </c>
      <c r="E63" s="28">
        <f t="shared" ca="1" si="1"/>
        <v>48363.4</v>
      </c>
      <c r="F63" s="21" t="s">
        <v>388</v>
      </c>
    </row>
    <row r="64" spans="2:6" x14ac:dyDescent="0.2">
      <c r="B64" s="99" t="s">
        <v>115</v>
      </c>
      <c r="C64" s="15">
        <v>329</v>
      </c>
      <c r="D64" s="100" t="s">
        <v>317</v>
      </c>
      <c r="E64" s="28">
        <f t="shared" ca="1" si="1"/>
        <v>27927.599999999999</v>
      </c>
      <c r="F64" s="21" t="s">
        <v>216</v>
      </c>
    </row>
    <row r="65" spans="2:6" x14ac:dyDescent="0.2">
      <c r="B65" s="99" t="s">
        <v>117</v>
      </c>
      <c r="C65" s="15">
        <v>331</v>
      </c>
      <c r="D65" s="100" t="s">
        <v>319</v>
      </c>
      <c r="E65" s="28">
        <f t="shared" ca="1" si="1"/>
        <v>25892.9</v>
      </c>
      <c r="F65" s="21" t="s">
        <v>377</v>
      </c>
    </row>
    <row r="66" spans="2:6" x14ac:dyDescent="0.2">
      <c r="B66" s="99" t="s">
        <v>164</v>
      </c>
      <c r="C66" s="15">
        <v>450</v>
      </c>
      <c r="D66" s="100" t="s">
        <v>356</v>
      </c>
      <c r="E66" s="28">
        <f t="shared" ca="1" si="1"/>
        <v>4666.9000000000005</v>
      </c>
      <c r="F66" s="21" t="s">
        <v>1118</v>
      </c>
    </row>
    <row r="67" spans="2:6" x14ac:dyDescent="0.2">
      <c r="B67" s="99" t="s">
        <v>121</v>
      </c>
      <c r="C67" s="15">
        <v>341</v>
      </c>
      <c r="D67" s="100" t="s">
        <v>323</v>
      </c>
      <c r="E67" s="28">
        <f t="shared" ca="1" si="1"/>
        <v>21254.5</v>
      </c>
      <c r="F67" s="21" t="s">
        <v>378</v>
      </c>
    </row>
    <row r="68" spans="2:6" x14ac:dyDescent="0.2">
      <c r="B68" s="99" t="s">
        <v>145</v>
      </c>
      <c r="C68" s="15">
        <v>431</v>
      </c>
      <c r="D68" s="100" t="s">
        <v>349</v>
      </c>
      <c r="E68" s="28">
        <f t="shared" ref="E68:E99" ca="1" si="2">INDIRECT($B68&amp;"!F14")</f>
        <v>3265</v>
      </c>
      <c r="F68" s="21" t="s">
        <v>382</v>
      </c>
    </row>
    <row r="69" spans="2:6" x14ac:dyDescent="0.2">
      <c r="B69" s="99" t="s">
        <v>139</v>
      </c>
      <c r="C69" s="15">
        <v>419</v>
      </c>
      <c r="D69" s="100" t="s">
        <v>343</v>
      </c>
      <c r="E69" s="28">
        <f t="shared" ca="1" si="2"/>
        <v>34.6</v>
      </c>
      <c r="F69" s="21" t="s">
        <v>238</v>
      </c>
    </row>
    <row r="70" spans="2:6" x14ac:dyDescent="0.2">
      <c r="B70" s="99" t="s">
        <v>109</v>
      </c>
      <c r="C70" s="15">
        <v>296</v>
      </c>
      <c r="D70" s="100" t="s">
        <v>365</v>
      </c>
      <c r="E70" s="28">
        <f t="shared" ca="1" si="2"/>
        <v>24604.799999999996</v>
      </c>
      <c r="F70" s="21" t="s">
        <v>213</v>
      </c>
    </row>
    <row r="71" spans="2:6" x14ac:dyDescent="0.2">
      <c r="B71" s="99" t="s">
        <v>143</v>
      </c>
      <c r="C71" s="15">
        <v>429</v>
      </c>
      <c r="D71" s="100" t="s">
        <v>347</v>
      </c>
      <c r="E71" s="28">
        <f t="shared" ca="1" si="2"/>
        <v>22948.1</v>
      </c>
      <c r="F71" s="21" t="s">
        <v>240</v>
      </c>
    </row>
    <row r="72" spans="2:6" ht="38.25" x14ac:dyDescent="0.2">
      <c r="B72" s="99" t="s">
        <v>114</v>
      </c>
      <c r="C72" s="15">
        <v>327</v>
      </c>
      <c r="D72" s="118" t="s">
        <v>385</v>
      </c>
      <c r="E72" s="28">
        <f t="shared" ca="1" si="2"/>
        <v>9678.5</v>
      </c>
      <c r="F72" s="21" t="s">
        <v>257</v>
      </c>
    </row>
    <row r="73" spans="2:6" x14ac:dyDescent="0.2">
      <c r="B73" s="99" t="s">
        <v>93</v>
      </c>
      <c r="C73" s="15">
        <v>151</v>
      </c>
      <c r="D73" s="100" t="s">
        <v>308</v>
      </c>
      <c r="E73" s="28">
        <f t="shared" ca="1" si="2"/>
        <v>14486.7</v>
      </c>
      <c r="F73" s="21" t="s">
        <v>202</v>
      </c>
    </row>
    <row r="74" spans="2:6" x14ac:dyDescent="0.2">
      <c r="B74" s="99" t="s">
        <v>120</v>
      </c>
      <c r="C74" s="15">
        <v>338</v>
      </c>
      <c r="D74" s="100" t="s">
        <v>322</v>
      </c>
      <c r="E74" s="28">
        <f t="shared" ca="1" si="2"/>
        <v>13594.4</v>
      </c>
      <c r="F74" s="21" t="s">
        <v>219</v>
      </c>
    </row>
    <row r="75" spans="2:6" x14ac:dyDescent="0.2">
      <c r="B75" s="99" t="s">
        <v>112</v>
      </c>
      <c r="C75" s="15">
        <v>320</v>
      </c>
      <c r="D75" s="100" t="s">
        <v>316</v>
      </c>
      <c r="E75" s="28">
        <f t="shared" ca="1" si="2"/>
        <v>45621.3</v>
      </c>
      <c r="F75" s="21" t="s">
        <v>376</v>
      </c>
    </row>
    <row r="76" spans="2:6" x14ac:dyDescent="0.2">
      <c r="B76" s="99" t="s">
        <v>103</v>
      </c>
      <c r="C76" s="15">
        <v>260</v>
      </c>
      <c r="D76" s="100" t="s">
        <v>312</v>
      </c>
      <c r="E76" s="28">
        <f t="shared" ca="1" si="2"/>
        <v>1183.7</v>
      </c>
      <c r="F76" s="21" t="s">
        <v>384</v>
      </c>
    </row>
    <row r="77" spans="2:6" x14ac:dyDescent="0.2">
      <c r="B77" s="99" t="s">
        <v>144</v>
      </c>
      <c r="C77" s="15">
        <v>430</v>
      </c>
      <c r="D77" s="100" t="s">
        <v>348</v>
      </c>
      <c r="E77" s="28">
        <f t="shared" ca="1" si="2"/>
        <v>7423</v>
      </c>
      <c r="F77" s="21" t="s">
        <v>241</v>
      </c>
    </row>
    <row r="78" spans="2:6" x14ac:dyDescent="0.2">
      <c r="B78" s="99" t="s">
        <v>148</v>
      </c>
      <c r="C78" s="15">
        <v>447</v>
      </c>
      <c r="D78" s="100" t="s">
        <v>354</v>
      </c>
      <c r="E78" s="28">
        <f t="shared" ca="1" si="2"/>
        <v>3943.7000000000003</v>
      </c>
      <c r="F78" s="21" t="s">
        <v>243</v>
      </c>
    </row>
    <row r="79" spans="2:6" x14ac:dyDescent="0.2">
      <c r="B79" s="99" t="s">
        <v>134</v>
      </c>
      <c r="C79" s="15">
        <v>396</v>
      </c>
      <c r="D79" s="100" t="s">
        <v>335</v>
      </c>
      <c r="E79" s="28">
        <f t="shared" ca="1" si="2"/>
        <v>29347.899999999998</v>
      </c>
      <c r="F79" s="21" t="s">
        <v>232</v>
      </c>
    </row>
    <row r="80" spans="2:6" x14ac:dyDescent="0.2">
      <c r="B80" s="99" t="s">
        <v>137</v>
      </c>
      <c r="C80" s="15">
        <v>414</v>
      </c>
      <c r="D80" s="100" t="s">
        <v>340</v>
      </c>
      <c r="E80" s="28">
        <f t="shared" ca="1" si="2"/>
        <v>9516.6</v>
      </c>
      <c r="F80" s="21" t="s">
        <v>236</v>
      </c>
    </row>
    <row r="81" spans="2:6" x14ac:dyDescent="0.2">
      <c r="B81" s="121" t="s">
        <v>407</v>
      </c>
      <c r="C81" s="27">
        <v>463</v>
      </c>
      <c r="D81" s="100" t="s">
        <v>400</v>
      </c>
      <c r="E81" s="28">
        <f t="shared" ca="1" si="2"/>
        <v>76116.5</v>
      </c>
      <c r="F81" s="21" t="s">
        <v>733</v>
      </c>
    </row>
    <row r="82" spans="2:6" x14ac:dyDescent="0.2">
      <c r="B82" s="99" t="s">
        <v>122</v>
      </c>
      <c r="C82" s="15">
        <v>342</v>
      </c>
      <c r="D82" s="100" t="s">
        <v>310</v>
      </c>
      <c r="E82" s="28">
        <f t="shared" ca="1" si="2"/>
        <v>5492.6</v>
      </c>
      <c r="F82" s="21" t="s">
        <v>220</v>
      </c>
    </row>
    <row r="83" spans="2:6" x14ac:dyDescent="0.2">
      <c r="B83" s="99" t="s">
        <v>124</v>
      </c>
      <c r="C83" s="15">
        <v>344</v>
      </c>
      <c r="D83" s="100" t="s">
        <v>307</v>
      </c>
      <c r="E83" s="28">
        <f t="shared" ca="1" si="2"/>
        <v>599.20000000000005</v>
      </c>
      <c r="F83" s="21" t="s">
        <v>222</v>
      </c>
    </row>
    <row r="84" spans="2:6" ht="25.5" x14ac:dyDescent="0.2">
      <c r="B84" s="99" t="s">
        <v>130</v>
      </c>
      <c r="C84" s="15">
        <v>382</v>
      </c>
      <c r="D84" s="100" t="s">
        <v>329</v>
      </c>
      <c r="E84" s="28">
        <f t="shared" ca="1" si="2"/>
        <v>5936.1</v>
      </c>
      <c r="F84" s="21" t="s">
        <v>380</v>
      </c>
    </row>
    <row r="85" spans="2:6" x14ac:dyDescent="0.2">
      <c r="B85" s="99" t="s">
        <v>116</v>
      </c>
      <c r="C85" s="15">
        <v>330</v>
      </c>
      <c r="D85" s="100" t="s">
        <v>318</v>
      </c>
      <c r="E85" s="28">
        <f t="shared" ca="1" si="2"/>
        <v>6066.5</v>
      </c>
      <c r="F85" s="21" t="s">
        <v>217</v>
      </c>
    </row>
    <row r="86" spans="2:6" x14ac:dyDescent="0.2">
      <c r="B86" s="99" t="s">
        <v>107</v>
      </c>
      <c r="C86" s="15">
        <v>294</v>
      </c>
      <c r="D86" s="100" t="s">
        <v>314</v>
      </c>
      <c r="E86" s="28">
        <f t="shared" ca="1" si="2"/>
        <v>7077.9</v>
      </c>
      <c r="F86" s="21" t="s">
        <v>211</v>
      </c>
    </row>
    <row r="87" spans="2:6" ht="17.25" customHeight="1" x14ac:dyDescent="0.2">
      <c r="B87" s="99" t="s">
        <v>140</v>
      </c>
      <c r="C87" s="15">
        <v>420</v>
      </c>
      <c r="D87" s="100" t="s">
        <v>344</v>
      </c>
      <c r="E87" s="28" t="e">
        <f t="shared" ca="1" si="2"/>
        <v>#REF!</v>
      </c>
      <c r="F87" s="21" t="s">
        <v>238</v>
      </c>
    </row>
    <row r="88" spans="2:6" x14ac:dyDescent="0.2">
      <c r="B88" s="99" t="s">
        <v>132</v>
      </c>
      <c r="C88" s="15">
        <v>390</v>
      </c>
      <c r="D88" s="100" t="s">
        <v>332</v>
      </c>
      <c r="E88" s="28">
        <f t="shared" ca="1" si="2"/>
        <v>5550.7000000000007</v>
      </c>
      <c r="F88" s="21" t="s">
        <v>230</v>
      </c>
    </row>
    <row r="89" spans="2:6" x14ac:dyDescent="0.2">
      <c r="B89" s="99" t="s">
        <v>123</v>
      </c>
      <c r="C89" s="15">
        <v>343</v>
      </c>
      <c r="D89" s="100" t="s">
        <v>302</v>
      </c>
      <c r="E89" s="28" t="e">
        <f t="shared" ca="1" si="2"/>
        <v>#REF!</v>
      </c>
      <c r="F89" s="21" t="s">
        <v>221</v>
      </c>
    </row>
    <row r="90" spans="2:6" x14ac:dyDescent="0.2">
      <c r="B90" s="99" t="s">
        <v>136</v>
      </c>
      <c r="C90" s="15">
        <v>406</v>
      </c>
      <c r="D90" s="100" t="s">
        <v>338</v>
      </c>
      <c r="E90" s="28">
        <f t="shared" ca="1" si="2"/>
        <v>2141.9</v>
      </c>
      <c r="F90" s="21" t="s">
        <v>235</v>
      </c>
    </row>
    <row r="91" spans="2:6" x14ac:dyDescent="0.2">
      <c r="B91" s="99" t="s">
        <v>127</v>
      </c>
      <c r="C91" s="15">
        <v>367</v>
      </c>
      <c r="D91" s="100" t="s">
        <v>368</v>
      </c>
      <c r="E91" s="28">
        <f t="shared" ca="1" si="2"/>
        <v>1031.8000000000002</v>
      </c>
      <c r="F91" s="21" t="s">
        <v>226</v>
      </c>
    </row>
    <row r="92" spans="2:6" x14ac:dyDescent="0.2">
      <c r="B92" s="99" t="s">
        <v>138</v>
      </c>
      <c r="C92" s="15">
        <v>415</v>
      </c>
      <c r="D92" s="100" t="s">
        <v>341</v>
      </c>
      <c r="E92" s="28">
        <f t="shared" ca="1" si="2"/>
        <v>4405.1000000000004</v>
      </c>
      <c r="F92" s="21" t="s">
        <v>237</v>
      </c>
    </row>
    <row r="93" spans="2:6" x14ac:dyDescent="0.2">
      <c r="B93" s="99" t="s">
        <v>160</v>
      </c>
      <c r="C93" s="15">
        <v>353</v>
      </c>
      <c r="D93" s="100" t="s">
        <v>324</v>
      </c>
      <c r="E93" s="28">
        <f t="shared" ca="1" si="2"/>
        <v>4.4000000000000004</v>
      </c>
      <c r="F93" s="21" t="s">
        <v>245</v>
      </c>
    </row>
    <row r="94" spans="2:6" x14ac:dyDescent="0.2">
      <c r="B94" s="99" t="s">
        <v>133</v>
      </c>
      <c r="C94" s="15">
        <v>395</v>
      </c>
      <c r="D94" s="100" t="s">
        <v>334</v>
      </c>
      <c r="E94" s="28">
        <f t="shared" ca="1" si="2"/>
        <v>2211.3000000000002</v>
      </c>
      <c r="F94" s="21" t="s">
        <v>231</v>
      </c>
    </row>
    <row r="95" spans="2:6" x14ac:dyDescent="0.2">
      <c r="B95" s="99" t="s">
        <v>129</v>
      </c>
      <c r="C95" s="15">
        <v>381</v>
      </c>
      <c r="D95" s="100" t="s">
        <v>369</v>
      </c>
      <c r="E95" s="28">
        <f t="shared" ca="1" si="2"/>
        <v>6191</v>
      </c>
      <c r="F95" s="21" t="s">
        <v>228</v>
      </c>
    </row>
    <row r="96" spans="2:6" x14ac:dyDescent="0.2">
      <c r="B96" s="121" t="s">
        <v>405</v>
      </c>
      <c r="C96" s="27">
        <v>462</v>
      </c>
      <c r="D96" s="100" t="s">
        <v>401</v>
      </c>
      <c r="E96" s="28" t="e">
        <f t="shared" ca="1" si="2"/>
        <v>#REF!</v>
      </c>
      <c r="F96" s="21" t="s">
        <v>998</v>
      </c>
    </row>
    <row r="97" spans="2:6" x14ac:dyDescent="0.2">
      <c r="B97" s="99" t="s">
        <v>128</v>
      </c>
      <c r="C97" s="15">
        <v>377</v>
      </c>
      <c r="D97" s="119" t="s">
        <v>328</v>
      </c>
      <c r="E97" s="120">
        <f t="shared" ca="1" si="2"/>
        <v>1228.4000000000001</v>
      </c>
      <c r="F97" s="21" t="s">
        <v>212</v>
      </c>
    </row>
    <row r="98" spans="2:6" x14ac:dyDescent="0.2">
      <c r="B98" s="121" t="s">
        <v>258</v>
      </c>
      <c r="C98" s="15">
        <v>459</v>
      </c>
      <c r="D98" s="118" t="s">
        <v>361</v>
      </c>
      <c r="E98" s="28">
        <f t="shared" ca="1" si="2"/>
        <v>4925.5</v>
      </c>
      <c r="F98" s="21" t="s">
        <v>224</v>
      </c>
    </row>
    <row r="99" spans="2:6" x14ac:dyDescent="0.2">
      <c r="B99" s="99" t="s">
        <v>52</v>
      </c>
      <c r="C99" s="15">
        <v>1</v>
      </c>
      <c r="D99" s="100" t="s">
        <v>295</v>
      </c>
      <c r="E99" s="28" t="e">
        <f t="shared" ca="1" si="2"/>
        <v>#REF!</v>
      </c>
      <c r="F99" s="21" t="s">
        <v>169</v>
      </c>
    </row>
    <row r="100" spans="2:6" x14ac:dyDescent="0.2">
      <c r="B100" s="99" t="s">
        <v>162</v>
      </c>
      <c r="C100" s="15">
        <v>437</v>
      </c>
      <c r="D100" s="100" t="s">
        <v>351</v>
      </c>
      <c r="E100" s="28">
        <f t="shared" ref="E100:E120" ca="1" si="3">INDIRECT($B100&amp;"!F14")</f>
        <v>1606.8</v>
      </c>
      <c r="F100" s="21" t="s">
        <v>247</v>
      </c>
    </row>
    <row r="101" spans="2:6" x14ac:dyDescent="0.2">
      <c r="B101" s="99" t="s">
        <v>154</v>
      </c>
      <c r="C101" s="27">
        <v>444</v>
      </c>
      <c r="D101" s="100" t="s">
        <v>353</v>
      </c>
      <c r="E101" s="28">
        <f t="shared" ca="1" si="3"/>
        <v>8.3000000000000007</v>
      </c>
      <c r="F101" s="21" t="s">
        <v>244</v>
      </c>
    </row>
    <row r="102" spans="2:6" x14ac:dyDescent="0.2">
      <c r="B102" s="99" t="s">
        <v>150</v>
      </c>
      <c r="C102" s="15">
        <v>365</v>
      </c>
      <c r="D102" s="100" t="s">
        <v>326</v>
      </c>
      <c r="E102" s="28">
        <f t="shared" ca="1" si="3"/>
        <v>6.6</v>
      </c>
      <c r="F102" s="21" t="s">
        <v>225</v>
      </c>
    </row>
    <row r="103" spans="2:6" x14ac:dyDescent="0.2">
      <c r="B103" s="99" t="s">
        <v>152</v>
      </c>
      <c r="C103" s="15">
        <v>394</v>
      </c>
      <c r="D103" s="100" t="s">
        <v>333</v>
      </c>
      <c r="E103" s="28" t="e">
        <f t="shared" ca="1" si="3"/>
        <v>#REF!</v>
      </c>
      <c r="F103" s="21" t="s">
        <v>212</v>
      </c>
    </row>
    <row r="104" spans="2:6" x14ac:dyDescent="0.2">
      <c r="B104" s="99" t="s">
        <v>105</v>
      </c>
      <c r="C104" s="15">
        <v>281</v>
      </c>
      <c r="D104" s="100" t="s">
        <v>313</v>
      </c>
      <c r="E104" s="28">
        <f t="shared" ca="1" si="3"/>
        <v>81.8</v>
      </c>
      <c r="F104" s="21" t="s">
        <v>210</v>
      </c>
    </row>
    <row r="105" spans="2:6" x14ac:dyDescent="0.2">
      <c r="B105" s="121" t="s">
        <v>408</v>
      </c>
      <c r="C105" s="183">
        <v>21</v>
      </c>
      <c r="D105" s="181" t="s">
        <v>402</v>
      </c>
      <c r="E105" s="182">
        <f t="shared" ca="1" si="3"/>
        <v>143.5</v>
      </c>
      <c r="F105" s="184" t="s">
        <v>1054</v>
      </c>
    </row>
    <row r="106" spans="2:6" x14ac:dyDescent="0.2">
      <c r="B106" s="99" t="s">
        <v>119</v>
      </c>
      <c r="C106" s="180">
        <v>336</v>
      </c>
      <c r="D106" s="181" t="s">
        <v>321</v>
      </c>
      <c r="E106" s="182">
        <f t="shared" ca="1" si="3"/>
        <v>9.3000000000000007</v>
      </c>
      <c r="F106" s="184" t="s">
        <v>218</v>
      </c>
    </row>
    <row r="107" spans="2:6" x14ac:dyDescent="0.2">
      <c r="B107" s="99" t="s">
        <v>147</v>
      </c>
      <c r="C107" s="180">
        <v>422</v>
      </c>
      <c r="D107" s="181" t="s">
        <v>304</v>
      </c>
      <c r="E107" s="182">
        <f t="shared" ca="1" si="3"/>
        <v>65.8</v>
      </c>
      <c r="F107" s="184" t="s">
        <v>381</v>
      </c>
    </row>
    <row r="108" spans="2:6" x14ac:dyDescent="0.2">
      <c r="B108" s="121" t="s">
        <v>364</v>
      </c>
      <c r="C108" s="183">
        <v>417</v>
      </c>
      <c r="D108" s="181" t="s">
        <v>342</v>
      </c>
      <c r="E108" s="182">
        <f t="shared" ca="1" si="3"/>
        <v>226.70000000000002</v>
      </c>
      <c r="F108" s="184" t="s">
        <v>371</v>
      </c>
    </row>
    <row r="109" spans="2:6" x14ac:dyDescent="0.2">
      <c r="B109" s="121" t="s">
        <v>411</v>
      </c>
      <c r="C109" s="180">
        <v>460</v>
      </c>
      <c r="D109" s="181" t="s">
        <v>404</v>
      </c>
      <c r="E109" s="182" t="e">
        <f t="shared" ca="1" si="3"/>
        <v>#REF!</v>
      </c>
      <c r="F109" s="184" t="s">
        <v>413</v>
      </c>
    </row>
    <row r="110" spans="2:6" x14ac:dyDescent="0.2">
      <c r="B110" s="121" t="s">
        <v>409</v>
      </c>
      <c r="C110" s="183">
        <v>32</v>
      </c>
      <c r="D110" s="181" t="s">
        <v>403</v>
      </c>
      <c r="E110" s="182">
        <f t="shared" ca="1" si="3"/>
        <v>15.2</v>
      </c>
      <c r="F110" s="184" t="s">
        <v>246</v>
      </c>
    </row>
    <row r="111" spans="2:6" x14ac:dyDescent="0.2">
      <c r="B111" s="99" t="s">
        <v>102</v>
      </c>
      <c r="C111" s="180">
        <v>251</v>
      </c>
      <c r="D111" s="181" t="s">
        <v>311</v>
      </c>
      <c r="E111" s="182">
        <f t="shared" ca="1" si="3"/>
        <v>10.199999999999999</v>
      </c>
      <c r="F111" s="184" t="s">
        <v>208</v>
      </c>
    </row>
    <row r="112" spans="2:6" x14ac:dyDescent="0.2">
      <c r="B112" s="99" t="s">
        <v>151</v>
      </c>
      <c r="C112" s="180">
        <v>373</v>
      </c>
      <c r="D112" s="181" t="s">
        <v>327</v>
      </c>
      <c r="E112" s="182">
        <f t="shared" ca="1" si="3"/>
        <v>6.7</v>
      </c>
      <c r="F112" s="184" t="s">
        <v>227</v>
      </c>
    </row>
    <row r="113" spans="2:6" x14ac:dyDescent="0.2">
      <c r="B113" s="99" t="s">
        <v>149</v>
      </c>
      <c r="C113" s="180">
        <v>405</v>
      </c>
      <c r="D113" s="181" t="s">
        <v>337</v>
      </c>
      <c r="E113" s="182">
        <f t="shared" ca="1" si="3"/>
        <v>14.600000000000001</v>
      </c>
      <c r="F113" s="184" t="s">
        <v>234</v>
      </c>
    </row>
    <row r="114" spans="2:6" x14ac:dyDescent="0.2">
      <c r="B114" s="99" t="s">
        <v>163</v>
      </c>
      <c r="C114" s="180">
        <v>449</v>
      </c>
      <c r="D114" s="181" t="s">
        <v>355</v>
      </c>
      <c r="E114" s="182" t="e">
        <f t="shared" ca="1" si="3"/>
        <v>#REF!</v>
      </c>
      <c r="F114" s="184" t="s">
        <v>248</v>
      </c>
    </row>
    <row r="115" spans="2:6" x14ac:dyDescent="0.2">
      <c r="B115" s="99" t="s">
        <v>159</v>
      </c>
      <c r="C115" s="180">
        <v>421</v>
      </c>
      <c r="D115" s="181" t="s">
        <v>345</v>
      </c>
      <c r="E115" s="182" t="e">
        <f t="shared" ca="1" si="3"/>
        <v>#REF!</v>
      </c>
      <c r="F115" s="184" t="s">
        <v>249</v>
      </c>
    </row>
    <row r="116" spans="2:6" x14ac:dyDescent="0.2">
      <c r="B116" s="99" t="s">
        <v>153</v>
      </c>
      <c r="C116" s="183">
        <v>442</v>
      </c>
      <c r="D116" s="181" t="s">
        <v>352</v>
      </c>
      <c r="E116" s="182">
        <f t="shared" ca="1" si="3"/>
        <v>0</v>
      </c>
      <c r="F116" s="184" t="s">
        <v>1119</v>
      </c>
    </row>
    <row r="117" spans="2:6" x14ac:dyDescent="0.2">
      <c r="B117" s="99" t="s">
        <v>161</v>
      </c>
      <c r="C117" s="183">
        <v>412</v>
      </c>
      <c r="D117" s="181" t="s">
        <v>339</v>
      </c>
      <c r="E117" s="182">
        <f t="shared" ca="1" si="3"/>
        <v>2.4</v>
      </c>
      <c r="F117" s="184" t="s">
        <v>246</v>
      </c>
    </row>
    <row r="118" spans="2:6" x14ac:dyDescent="0.2">
      <c r="B118" s="99" t="s">
        <v>165</v>
      </c>
      <c r="C118" s="183">
        <v>451</v>
      </c>
      <c r="D118" s="181" t="s">
        <v>357</v>
      </c>
      <c r="E118" s="182">
        <f t="shared" ca="1" si="3"/>
        <v>0</v>
      </c>
      <c r="F118" s="184" t="s">
        <v>250</v>
      </c>
    </row>
    <row r="119" spans="2:6" x14ac:dyDescent="0.2">
      <c r="B119" s="121" t="s">
        <v>362</v>
      </c>
      <c r="C119" s="183">
        <v>454</v>
      </c>
      <c r="D119" s="181" t="s">
        <v>359</v>
      </c>
      <c r="E119" s="182">
        <f t="shared" ca="1" si="3"/>
        <v>0</v>
      </c>
      <c r="F119" s="184" t="s">
        <v>370</v>
      </c>
    </row>
    <row r="120" spans="2:6" x14ac:dyDescent="0.2">
      <c r="B120" s="127" t="s">
        <v>363</v>
      </c>
      <c r="C120" s="183">
        <v>458</v>
      </c>
      <c r="D120" s="181" t="s">
        <v>360</v>
      </c>
      <c r="E120" s="182">
        <f t="shared" ca="1" si="3"/>
        <v>0</v>
      </c>
      <c r="F120" s="184" t="s">
        <v>1120</v>
      </c>
    </row>
    <row r="121" spans="2:6" x14ac:dyDescent="0.2">
      <c r="B121" s="121"/>
      <c r="C121" s="185"/>
      <c r="D121" s="133"/>
      <c r="E121" s="134"/>
    </row>
    <row r="122" spans="2:6" x14ac:dyDescent="0.2">
      <c r="E122" s="58" t="e">
        <f ca="1">SUM(E4:E120)</f>
        <v>#REF!</v>
      </c>
    </row>
    <row r="123" spans="2:6" x14ac:dyDescent="0.2">
      <c r="E123" s="24"/>
    </row>
    <row r="124" spans="2:6" x14ac:dyDescent="0.2">
      <c r="E124" s="59"/>
    </row>
    <row r="125" spans="2:6" x14ac:dyDescent="0.2">
      <c r="C125" s="128" t="s">
        <v>386</v>
      </c>
      <c r="D125" s="106" t="s">
        <v>1116</v>
      </c>
      <c r="E125" s="59"/>
    </row>
    <row r="126" spans="2:6" ht="38.25" x14ac:dyDescent="0.2">
      <c r="C126" s="128" t="s">
        <v>387</v>
      </c>
      <c r="D126" s="107" t="s">
        <v>1117</v>
      </c>
      <c r="E126" s="59"/>
    </row>
    <row r="127" spans="2:6" x14ac:dyDescent="0.2">
      <c r="D127"/>
    </row>
    <row r="129" spans="1:12" ht="13.5" thickBot="1" x14ac:dyDescent="0.25"/>
    <row r="130" spans="1:12" ht="13.5" thickBot="1" x14ac:dyDescent="0.25">
      <c r="B130" s="224" t="s">
        <v>1115</v>
      </c>
      <c r="C130" s="225"/>
      <c r="D130" s="225"/>
      <c r="E130" s="225"/>
      <c r="F130" s="225"/>
      <c r="G130" s="225"/>
      <c r="H130" s="225"/>
      <c r="I130" s="225"/>
      <c r="J130" s="225"/>
      <c r="K130" s="225"/>
      <c r="L130" s="226"/>
    </row>
    <row r="131" spans="1:12" ht="90.75" thickBot="1" x14ac:dyDescent="0.25">
      <c r="A131" s="156">
        <f>B131-700000</f>
        <v>61</v>
      </c>
      <c r="B131" s="168">
        <v>700061</v>
      </c>
      <c r="C131" s="162" t="s">
        <v>420</v>
      </c>
      <c r="D131" s="162" t="s">
        <v>421</v>
      </c>
      <c r="E131" s="162" t="s">
        <v>422</v>
      </c>
      <c r="F131" s="162" t="s">
        <v>423</v>
      </c>
      <c r="G131" s="162" t="s">
        <v>424</v>
      </c>
      <c r="H131" s="162" t="s">
        <v>183</v>
      </c>
      <c r="I131" s="163" t="s">
        <v>425</v>
      </c>
      <c r="J131" s="164">
        <v>40544</v>
      </c>
      <c r="K131" s="162"/>
      <c r="L131" s="169"/>
    </row>
    <row r="132" spans="1:12" ht="79.5" thickBot="1" x14ac:dyDescent="0.25">
      <c r="A132" s="156">
        <f t="shared" ref="A132:A195" si="4">B132-700000</f>
        <v>59</v>
      </c>
      <c r="B132" s="170">
        <v>700059</v>
      </c>
      <c r="C132" s="165" t="s">
        <v>426</v>
      </c>
      <c r="D132" s="165" t="s">
        <v>427</v>
      </c>
      <c r="E132" s="165" t="s">
        <v>428</v>
      </c>
      <c r="F132" s="165" t="s">
        <v>429</v>
      </c>
      <c r="G132" s="165" t="s">
        <v>429</v>
      </c>
      <c r="H132" s="165" t="s">
        <v>430</v>
      </c>
      <c r="I132" s="166" t="s">
        <v>431</v>
      </c>
      <c r="J132" s="167">
        <v>40544</v>
      </c>
      <c r="K132" s="165"/>
      <c r="L132" s="169"/>
    </row>
    <row r="133" spans="1:12" ht="79.5" thickBot="1" x14ac:dyDescent="0.25">
      <c r="A133" s="156">
        <f t="shared" si="4"/>
        <v>63</v>
      </c>
      <c r="B133" s="168">
        <v>700063</v>
      </c>
      <c r="C133" s="162" t="s">
        <v>432</v>
      </c>
      <c r="D133" s="162" t="s">
        <v>433</v>
      </c>
      <c r="E133" s="162" t="s">
        <v>434</v>
      </c>
      <c r="F133" s="162" t="s">
        <v>435</v>
      </c>
      <c r="G133" s="162" t="s">
        <v>436</v>
      </c>
      <c r="H133" s="162" t="s">
        <v>184</v>
      </c>
      <c r="I133" s="163" t="s">
        <v>437</v>
      </c>
      <c r="J133" s="164">
        <v>40544</v>
      </c>
      <c r="K133" s="162"/>
      <c r="L133" s="169"/>
    </row>
    <row r="134" spans="1:12" ht="79.5" thickBot="1" x14ac:dyDescent="0.25">
      <c r="A134" s="156">
        <f t="shared" si="4"/>
        <v>65</v>
      </c>
      <c r="B134" s="170">
        <v>700065</v>
      </c>
      <c r="C134" s="165" t="s">
        <v>438</v>
      </c>
      <c r="D134" s="165" t="s">
        <v>439</v>
      </c>
      <c r="E134" s="165" t="s">
        <v>440</v>
      </c>
      <c r="F134" s="165" t="s">
        <v>441</v>
      </c>
      <c r="G134" s="165" t="s">
        <v>442</v>
      </c>
      <c r="H134" s="165" t="s">
        <v>443</v>
      </c>
      <c r="I134" s="166" t="s">
        <v>444</v>
      </c>
      <c r="J134" s="167">
        <v>40544</v>
      </c>
      <c r="K134" s="165"/>
      <c r="L134" s="169"/>
    </row>
    <row r="135" spans="1:12" ht="79.5" thickBot="1" x14ac:dyDescent="0.25">
      <c r="A135" s="156">
        <f t="shared" si="4"/>
        <v>67</v>
      </c>
      <c r="B135" s="168">
        <v>700067</v>
      </c>
      <c r="C135" s="162" t="s">
        <v>445</v>
      </c>
      <c r="D135" s="162" t="s">
        <v>446</v>
      </c>
      <c r="E135" s="162" t="s">
        <v>447</v>
      </c>
      <c r="F135" s="162" t="s">
        <v>448</v>
      </c>
      <c r="G135" s="162" t="s">
        <v>448</v>
      </c>
      <c r="H135" s="162" t="s">
        <v>449</v>
      </c>
      <c r="I135" s="163" t="s">
        <v>450</v>
      </c>
      <c r="J135" s="164">
        <v>40544</v>
      </c>
      <c r="K135" s="162"/>
      <c r="L135" s="169"/>
    </row>
    <row r="136" spans="1:12" ht="79.5" thickBot="1" x14ac:dyDescent="0.25">
      <c r="A136" s="156">
        <f t="shared" si="4"/>
        <v>69</v>
      </c>
      <c r="B136" s="170">
        <v>700069</v>
      </c>
      <c r="C136" s="165" t="s">
        <v>451</v>
      </c>
      <c r="D136" s="165" t="s">
        <v>452</v>
      </c>
      <c r="E136" s="165" t="s">
        <v>453</v>
      </c>
      <c r="F136" s="165" t="s">
        <v>454</v>
      </c>
      <c r="G136" s="165" t="s">
        <v>454</v>
      </c>
      <c r="H136" s="165" t="s">
        <v>186</v>
      </c>
      <c r="I136" s="166" t="s">
        <v>455</v>
      </c>
      <c r="J136" s="167">
        <v>40544</v>
      </c>
      <c r="K136" s="165"/>
      <c r="L136" s="169"/>
    </row>
    <row r="137" spans="1:12" ht="90.75" thickBot="1" x14ac:dyDescent="0.25">
      <c r="A137" s="156">
        <f t="shared" si="4"/>
        <v>71</v>
      </c>
      <c r="B137" s="168">
        <v>700071</v>
      </c>
      <c r="C137" s="162" t="s">
        <v>456</v>
      </c>
      <c r="D137" s="162" t="s">
        <v>457</v>
      </c>
      <c r="E137" s="162" t="s">
        <v>458</v>
      </c>
      <c r="F137" s="162" t="s">
        <v>459</v>
      </c>
      <c r="G137" s="162" t="s">
        <v>459</v>
      </c>
      <c r="H137" s="162" t="s">
        <v>460</v>
      </c>
      <c r="I137" s="163" t="s">
        <v>461</v>
      </c>
      <c r="J137" s="164">
        <v>40544</v>
      </c>
      <c r="K137" s="162"/>
      <c r="L137" s="169"/>
    </row>
    <row r="138" spans="1:12" ht="90.75" thickBot="1" x14ac:dyDescent="0.25">
      <c r="A138" s="156">
        <f t="shared" si="4"/>
        <v>103</v>
      </c>
      <c r="B138" s="170">
        <v>700103</v>
      </c>
      <c r="C138" s="165" t="s">
        <v>462</v>
      </c>
      <c r="D138" s="165" t="s">
        <v>463</v>
      </c>
      <c r="E138" s="165" t="s">
        <v>464</v>
      </c>
      <c r="F138" s="165" t="s">
        <v>465</v>
      </c>
      <c r="G138" s="165" t="s">
        <v>465</v>
      </c>
      <c r="H138" s="165" t="s">
        <v>415</v>
      </c>
      <c r="I138" s="166" t="s">
        <v>466</v>
      </c>
      <c r="J138" s="167">
        <v>40544</v>
      </c>
      <c r="K138" s="165"/>
      <c r="L138" s="169"/>
    </row>
    <row r="139" spans="1:12" ht="90.75" thickBot="1" x14ac:dyDescent="0.25">
      <c r="A139" s="156">
        <f t="shared" si="4"/>
        <v>73</v>
      </c>
      <c r="B139" s="168">
        <v>700073</v>
      </c>
      <c r="C139" s="162" t="s">
        <v>467</v>
      </c>
      <c r="D139" s="162" t="s">
        <v>468</v>
      </c>
      <c r="E139" s="162" t="s">
        <v>469</v>
      </c>
      <c r="F139" s="162" t="s">
        <v>470</v>
      </c>
      <c r="G139" s="162" t="s">
        <v>471</v>
      </c>
      <c r="H139" s="162" t="s">
        <v>472</v>
      </c>
      <c r="I139" s="163" t="s">
        <v>473</v>
      </c>
      <c r="J139" s="164">
        <v>40544</v>
      </c>
      <c r="K139" s="162"/>
      <c r="L139" s="169"/>
    </row>
    <row r="140" spans="1:12" ht="90.75" thickBot="1" x14ac:dyDescent="0.25">
      <c r="A140" s="156">
        <f t="shared" si="4"/>
        <v>232</v>
      </c>
      <c r="B140" s="170">
        <v>700232</v>
      </c>
      <c r="C140" s="165" t="s">
        <v>474</v>
      </c>
      <c r="D140" s="165" t="s">
        <v>475</v>
      </c>
      <c r="E140" s="165" t="s">
        <v>476</v>
      </c>
      <c r="F140" s="165" t="s">
        <v>477</v>
      </c>
      <c r="G140" s="165" t="s">
        <v>478</v>
      </c>
      <c r="H140" s="165" t="s">
        <v>479</v>
      </c>
      <c r="I140" s="166" t="s">
        <v>480</v>
      </c>
      <c r="J140" s="167">
        <v>40544</v>
      </c>
      <c r="K140" s="165"/>
      <c r="L140" s="169"/>
    </row>
    <row r="141" spans="1:12" ht="90.75" thickBot="1" x14ac:dyDescent="0.25">
      <c r="A141" s="156">
        <f t="shared" si="4"/>
        <v>75</v>
      </c>
      <c r="B141" s="168">
        <v>700075</v>
      </c>
      <c r="C141" s="162" t="s">
        <v>481</v>
      </c>
      <c r="D141" s="162" t="s">
        <v>482</v>
      </c>
      <c r="E141" s="162" t="s">
        <v>483</v>
      </c>
      <c r="F141" s="162" t="s">
        <v>484</v>
      </c>
      <c r="G141" s="162" t="s">
        <v>484</v>
      </c>
      <c r="H141" s="162" t="s">
        <v>485</v>
      </c>
      <c r="I141" s="163" t="s">
        <v>486</v>
      </c>
      <c r="J141" s="164">
        <v>40544</v>
      </c>
      <c r="K141" s="162"/>
      <c r="L141" s="169"/>
    </row>
    <row r="142" spans="1:12" ht="90.75" thickBot="1" x14ac:dyDescent="0.25">
      <c r="A142" s="156">
        <f t="shared" si="4"/>
        <v>275</v>
      </c>
      <c r="B142" s="170">
        <v>700275</v>
      </c>
      <c r="C142" s="165" t="s">
        <v>487</v>
      </c>
      <c r="D142" s="165" t="s">
        <v>488</v>
      </c>
      <c r="E142" s="165" t="s">
        <v>489</v>
      </c>
      <c r="F142" s="165" t="s">
        <v>490</v>
      </c>
      <c r="G142" s="165" t="s">
        <v>490</v>
      </c>
      <c r="H142" s="165" t="s">
        <v>491</v>
      </c>
      <c r="I142" s="166" t="s">
        <v>492</v>
      </c>
      <c r="J142" s="167">
        <v>40544</v>
      </c>
      <c r="K142" s="165"/>
      <c r="L142" s="169"/>
    </row>
    <row r="143" spans="1:12" ht="79.5" thickBot="1" x14ac:dyDescent="0.25">
      <c r="A143" s="156">
        <f t="shared" si="4"/>
        <v>203</v>
      </c>
      <c r="B143" s="168">
        <v>700203</v>
      </c>
      <c r="C143" s="162" t="s">
        <v>493</v>
      </c>
      <c r="D143" s="162" t="s">
        <v>494</v>
      </c>
      <c r="E143" s="162" t="s">
        <v>495</v>
      </c>
      <c r="F143" s="162" t="s">
        <v>496</v>
      </c>
      <c r="G143" s="162" t="s">
        <v>497</v>
      </c>
      <c r="H143" s="162" t="s">
        <v>498</v>
      </c>
      <c r="I143" s="163" t="s">
        <v>499</v>
      </c>
      <c r="J143" s="164">
        <v>40544</v>
      </c>
      <c r="K143" s="162"/>
      <c r="L143" s="169"/>
    </row>
    <row r="144" spans="1:12" ht="102" thickBot="1" x14ac:dyDescent="0.25">
      <c r="A144" s="156">
        <f t="shared" si="4"/>
        <v>79</v>
      </c>
      <c r="B144" s="170">
        <v>700079</v>
      </c>
      <c r="C144" s="165" t="s">
        <v>500</v>
      </c>
      <c r="D144" s="165" t="s">
        <v>501</v>
      </c>
      <c r="E144" s="165" t="s">
        <v>502</v>
      </c>
      <c r="F144" s="165" t="s">
        <v>503</v>
      </c>
      <c r="G144" s="165" t="s">
        <v>503</v>
      </c>
      <c r="H144" s="165" t="s">
        <v>419</v>
      </c>
      <c r="I144" s="166" t="s">
        <v>504</v>
      </c>
      <c r="J144" s="167">
        <v>40544</v>
      </c>
      <c r="K144" s="165"/>
      <c r="L144" s="169"/>
    </row>
    <row r="145" spans="1:12" ht="79.5" thickBot="1" x14ac:dyDescent="0.25">
      <c r="A145" s="156">
        <f t="shared" si="4"/>
        <v>231</v>
      </c>
      <c r="B145" s="168">
        <v>700231</v>
      </c>
      <c r="C145" s="162" t="s">
        <v>505</v>
      </c>
      <c r="D145" s="162" t="s">
        <v>506</v>
      </c>
      <c r="E145" s="162" t="s">
        <v>507</v>
      </c>
      <c r="F145" s="162" t="s">
        <v>508</v>
      </c>
      <c r="G145" s="162" t="s">
        <v>509</v>
      </c>
      <c r="H145" s="162" t="s">
        <v>510</v>
      </c>
      <c r="I145" s="163" t="s">
        <v>511</v>
      </c>
      <c r="J145" s="164">
        <v>40544</v>
      </c>
      <c r="K145" s="162"/>
      <c r="L145" s="169"/>
    </row>
    <row r="146" spans="1:12" ht="79.5" thickBot="1" x14ac:dyDescent="0.25">
      <c r="A146" s="156">
        <f t="shared" si="4"/>
        <v>115</v>
      </c>
      <c r="B146" s="170">
        <v>700115</v>
      </c>
      <c r="C146" s="165" t="s">
        <v>512</v>
      </c>
      <c r="D146" s="165" t="s">
        <v>513</v>
      </c>
      <c r="E146" s="165" t="s">
        <v>514</v>
      </c>
      <c r="F146" s="165" t="s">
        <v>515</v>
      </c>
      <c r="G146" s="165" t="s">
        <v>516</v>
      </c>
      <c r="H146" s="165" t="s">
        <v>517</v>
      </c>
      <c r="I146" s="166" t="s">
        <v>518</v>
      </c>
      <c r="J146" s="167">
        <v>40544</v>
      </c>
      <c r="K146" s="165"/>
      <c r="L146" s="169"/>
    </row>
    <row r="147" spans="1:12" ht="79.5" thickBot="1" x14ac:dyDescent="0.25">
      <c r="A147" s="156">
        <f t="shared" si="4"/>
        <v>81</v>
      </c>
      <c r="B147" s="168">
        <v>700081</v>
      </c>
      <c r="C147" s="162" t="s">
        <v>519</v>
      </c>
      <c r="D147" s="162" t="s">
        <v>520</v>
      </c>
      <c r="E147" s="162" t="s">
        <v>521</v>
      </c>
      <c r="F147" s="162" t="s">
        <v>522</v>
      </c>
      <c r="G147" s="162" t="s">
        <v>523</v>
      </c>
      <c r="H147" s="162" t="s">
        <v>191</v>
      </c>
      <c r="I147" s="163" t="s">
        <v>524</v>
      </c>
      <c r="J147" s="164">
        <v>40544</v>
      </c>
      <c r="K147" s="162"/>
      <c r="L147" s="169"/>
    </row>
    <row r="148" spans="1:12" ht="79.5" thickBot="1" x14ac:dyDescent="0.25">
      <c r="A148" s="156">
        <f t="shared" si="4"/>
        <v>83</v>
      </c>
      <c r="B148" s="170">
        <v>700083</v>
      </c>
      <c r="C148" s="165" t="s">
        <v>525</v>
      </c>
      <c r="D148" s="165" t="s">
        <v>526</v>
      </c>
      <c r="E148" s="165" t="s">
        <v>527</v>
      </c>
      <c r="F148" s="165" t="s">
        <v>528</v>
      </c>
      <c r="G148" s="165" t="s">
        <v>529</v>
      </c>
      <c r="H148" s="165" t="s">
        <v>530</v>
      </c>
      <c r="I148" s="166" t="s">
        <v>531</v>
      </c>
      <c r="J148" s="167">
        <v>40544</v>
      </c>
      <c r="K148" s="165"/>
      <c r="L148" s="169"/>
    </row>
    <row r="149" spans="1:12" ht="79.5" thickBot="1" x14ac:dyDescent="0.25">
      <c r="A149" s="156">
        <f t="shared" si="4"/>
        <v>85</v>
      </c>
      <c r="B149" s="168">
        <v>700085</v>
      </c>
      <c r="C149" s="162" t="s">
        <v>532</v>
      </c>
      <c r="D149" s="162" t="s">
        <v>533</v>
      </c>
      <c r="E149" s="162" t="s">
        <v>534</v>
      </c>
      <c r="F149" s="162" t="s">
        <v>535</v>
      </c>
      <c r="G149" s="162" t="s">
        <v>535</v>
      </c>
      <c r="H149" s="162" t="s">
        <v>193</v>
      </c>
      <c r="I149" s="163" t="s">
        <v>536</v>
      </c>
      <c r="J149" s="164">
        <v>40544</v>
      </c>
      <c r="K149" s="162"/>
      <c r="L149" s="169"/>
    </row>
    <row r="150" spans="1:12" ht="90.75" thickBot="1" x14ac:dyDescent="0.25">
      <c r="A150" s="156">
        <f t="shared" si="4"/>
        <v>87</v>
      </c>
      <c r="B150" s="170">
        <v>700087</v>
      </c>
      <c r="C150" s="165" t="s">
        <v>537</v>
      </c>
      <c r="D150" s="165" t="s">
        <v>538</v>
      </c>
      <c r="E150" s="165" t="s">
        <v>539</v>
      </c>
      <c r="F150" s="165" t="s">
        <v>540</v>
      </c>
      <c r="G150" s="165" t="s">
        <v>540</v>
      </c>
      <c r="H150" s="165" t="s">
        <v>541</v>
      </c>
      <c r="I150" s="166" t="s">
        <v>542</v>
      </c>
      <c r="J150" s="167">
        <v>40544</v>
      </c>
      <c r="K150" s="165"/>
      <c r="L150" s="169"/>
    </row>
    <row r="151" spans="1:12" ht="13.5" thickBot="1" x14ac:dyDescent="0.25">
      <c r="A151" s="156"/>
      <c r="B151" s="221" t="s">
        <v>543</v>
      </c>
      <c r="C151" s="222"/>
      <c r="D151" s="222"/>
      <c r="E151" s="222"/>
      <c r="F151" s="222"/>
      <c r="G151" s="222"/>
      <c r="H151" s="222"/>
      <c r="I151" s="222"/>
      <c r="J151" s="222"/>
      <c r="K151" s="222"/>
      <c r="L151" s="223"/>
    </row>
    <row r="152" spans="1:12" ht="90.75" thickBot="1" x14ac:dyDescent="0.25">
      <c r="A152" s="156">
        <f t="shared" si="4"/>
        <v>144</v>
      </c>
      <c r="B152" s="168">
        <v>700144</v>
      </c>
      <c r="C152" s="162" t="s">
        <v>544</v>
      </c>
      <c r="D152" s="162" t="s">
        <v>545</v>
      </c>
      <c r="E152" s="162" t="s">
        <v>546</v>
      </c>
      <c r="F152" s="162" t="s">
        <v>547</v>
      </c>
      <c r="G152" s="162" t="s">
        <v>548</v>
      </c>
      <c r="H152" s="162" t="s">
        <v>549</v>
      </c>
      <c r="I152" s="163" t="s">
        <v>550</v>
      </c>
      <c r="J152" s="164">
        <v>40544</v>
      </c>
      <c r="K152" s="162"/>
      <c r="L152" s="169"/>
    </row>
    <row r="153" spans="1:12" ht="102" thickBot="1" x14ac:dyDescent="0.25">
      <c r="A153" s="156">
        <f t="shared" si="4"/>
        <v>292</v>
      </c>
      <c r="B153" s="170">
        <v>700292</v>
      </c>
      <c r="C153" s="165" t="s">
        <v>551</v>
      </c>
      <c r="D153" s="165" t="s">
        <v>552</v>
      </c>
      <c r="E153" s="165" t="s">
        <v>553</v>
      </c>
      <c r="F153" s="165" t="s">
        <v>554</v>
      </c>
      <c r="G153" s="165" t="s">
        <v>555</v>
      </c>
      <c r="H153" s="165" t="s">
        <v>556</v>
      </c>
      <c r="I153" s="166" t="s">
        <v>557</v>
      </c>
      <c r="J153" s="167">
        <v>40787</v>
      </c>
      <c r="K153" s="165"/>
      <c r="L153" s="169"/>
    </row>
    <row r="154" spans="1:12" ht="90.75" thickBot="1" x14ac:dyDescent="0.25">
      <c r="A154" s="156">
        <f t="shared" si="4"/>
        <v>188</v>
      </c>
      <c r="B154" s="168">
        <v>700188</v>
      </c>
      <c r="C154" s="162" t="s">
        <v>558</v>
      </c>
      <c r="D154" s="162" t="s">
        <v>559</v>
      </c>
      <c r="E154" s="162" t="s">
        <v>560</v>
      </c>
      <c r="F154" s="162" t="s">
        <v>561</v>
      </c>
      <c r="G154" s="162" t="s">
        <v>562</v>
      </c>
      <c r="H154" s="162" t="s">
        <v>563</v>
      </c>
      <c r="I154" s="163" t="s">
        <v>564</v>
      </c>
      <c r="J154" s="164">
        <v>40544</v>
      </c>
      <c r="K154" s="162"/>
      <c r="L154" s="169"/>
    </row>
    <row r="155" spans="1:12" ht="102" thickBot="1" x14ac:dyDescent="0.25">
      <c r="A155" s="156">
        <f t="shared" si="4"/>
        <v>26</v>
      </c>
      <c r="B155" s="170">
        <v>700026</v>
      </c>
      <c r="C155" s="165" t="s">
        <v>565</v>
      </c>
      <c r="D155" s="165" t="s">
        <v>566</v>
      </c>
      <c r="E155" s="165" t="s">
        <v>567</v>
      </c>
      <c r="F155" s="165" t="s">
        <v>568</v>
      </c>
      <c r="G155" s="165" t="s">
        <v>569</v>
      </c>
      <c r="H155" s="165" t="s">
        <v>175</v>
      </c>
      <c r="I155" s="166" t="s">
        <v>570</v>
      </c>
      <c r="J155" s="167">
        <v>41844</v>
      </c>
      <c r="K155" s="165"/>
      <c r="L155" s="169"/>
    </row>
    <row r="156" spans="1:12" ht="102" thickBot="1" x14ac:dyDescent="0.25">
      <c r="A156" s="156">
        <f t="shared" si="4"/>
        <v>367</v>
      </c>
      <c r="B156" s="168">
        <v>700367</v>
      </c>
      <c r="C156" s="162" t="s">
        <v>571</v>
      </c>
      <c r="D156" s="162" t="s">
        <v>572</v>
      </c>
      <c r="E156" s="162" t="s">
        <v>573</v>
      </c>
      <c r="F156" s="162" t="s">
        <v>574</v>
      </c>
      <c r="G156" s="162" t="s">
        <v>575</v>
      </c>
      <c r="H156" s="162" t="s">
        <v>576</v>
      </c>
      <c r="I156" s="163" t="s">
        <v>577</v>
      </c>
      <c r="J156" s="164">
        <v>41880</v>
      </c>
      <c r="K156" s="162"/>
      <c r="L156" s="169"/>
    </row>
    <row r="157" spans="1:12" ht="68.25" thickBot="1" x14ac:dyDescent="0.25">
      <c r="A157" s="156">
        <f t="shared" si="4"/>
        <v>29</v>
      </c>
      <c r="B157" s="170">
        <v>700029</v>
      </c>
      <c r="C157" s="165" t="s">
        <v>578</v>
      </c>
      <c r="D157" s="165" t="s">
        <v>579</v>
      </c>
      <c r="E157" s="165" t="s">
        <v>580</v>
      </c>
      <c r="F157" s="165" t="s">
        <v>581</v>
      </c>
      <c r="G157" s="165" t="s">
        <v>581</v>
      </c>
      <c r="H157" s="165" t="s">
        <v>582</v>
      </c>
      <c r="I157" s="166" t="s">
        <v>583</v>
      </c>
      <c r="J157" s="167">
        <v>40544</v>
      </c>
      <c r="K157" s="165"/>
      <c r="L157" s="169"/>
    </row>
    <row r="158" spans="1:12" ht="102" thickBot="1" x14ac:dyDescent="0.25">
      <c r="A158" s="156">
        <f t="shared" si="4"/>
        <v>33</v>
      </c>
      <c r="B158" s="168">
        <v>700033</v>
      </c>
      <c r="C158" s="162" t="s">
        <v>584</v>
      </c>
      <c r="D158" s="162" t="s">
        <v>585</v>
      </c>
      <c r="E158" s="162" t="s">
        <v>586</v>
      </c>
      <c r="F158" s="162" t="s">
        <v>587</v>
      </c>
      <c r="G158" s="162" t="s">
        <v>587</v>
      </c>
      <c r="H158" s="162" t="s">
        <v>588</v>
      </c>
      <c r="I158" s="163" t="s">
        <v>589</v>
      </c>
      <c r="J158" s="164">
        <v>40544</v>
      </c>
      <c r="K158" s="162"/>
      <c r="L158" s="169"/>
    </row>
    <row r="159" spans="1:12" ht="79.5" thickBot="1" x14ac:dyDescent="0.25">
      <c r="A159" s="156">
        <f t="shared" si="4"/>
        <v>35</v>
      </c>
      <c r="B159" s="170">
        <v>700035</v>
      </c>
      <c r="C159" s="165" t="s">
        <v>590</v>
      </c>
      <c r="D159" s="165" t="s">
        <v>591</v>
      </c>
      <c r="E159" s="165" t="s">
        <v>592</v>
      </c>
      <c r="F159" s="165" t="s">
        <v>593</v>
      </c>
      <c r="G159" s="165" t="s">
        <v>593</v>
      </c>
      <c r="H159" s="165" t="s">
        <v>594</v>
      </c>
      <c r="I159" s="166" t="s">
        <v>595</v>
      </c>
      <c r="J159" s="167">
        <v>40544</v>
      </c>
      <c r="K159" s="165"/>
      <c r="L159" s="169"/>
    </row>
    <row r="160" spans="1:12" ht="79.5" thickBot="1" x14ac:dyDescent="0.25">
      <c r="A160" s="156">
        <f t="shared" si="4"/>
        <v>140</v>
      </c>
      <c r="B160" s="168">
        <v>700140</v>
      </c>
      <c r="C160" s="162" t="s">
        <v>596</v>
      </c>
      <c r="D160" s="162" t="s">
        <v>597</v>
      </c>
      <c r="E160" s="162" t="s">
        <v>598</v>
      </c>
      <c r="F160" s="162" t="s">
        <v>599</v>
      </c>
      <c r="G160" s="162" t="s">
        <v>599</v>
      </c>
      <c r="H160" s="162" t="s">
        <v>199</v>
      </c>
      <c r="I160" s="163" t="s">
        <v>600</v>
      </c>
      <c r="J160" s="164">
        <v>40544</v>
      </c>
      <c r="K160" s="162"/>
      <c r="L160" s="169"/>
    </row>
    <row r="161" spans="1:12" ht="79.5" thickBot="1" x14ac:dyDescent="0.25">
      <c r="A161" s="156">
        <f t="shared" si="4"/>
        <v>49</v>
      </c>
      <c r="B161" s="170">
        <v>700049</v>
      </c>
      <c r="C161" s="165" t="s">
        <v>601</v>
      </c>
      <c r="D161" s="165" t="s">
        <v>602</v>
      </c>
      <c r="E161" s="165" t="s">
        <v>603</v>
      </c>
      <c r="F161" s="165" t="s">
        <v>604</v>
      </c>
      <c r="G161" s="165" t="s">
        <v>605</v>
      </c>
      <c r="H161" s="165" t="s">
        <v>606</v>
      </c>
      <c r="I161" s="166" t="s">
        <v>607</v>
      </c>
      <c r="J161" s="167">
        <v>40544</v>
      </c>
      <c r="K161" s="165"/>
      <c r="L161" s="169"/>
    </row>
    <row r="162" spans="1:12" ht="79.5" thickBot="1" x14ac:dyDescent="0.25">
      <c r="A162" s="156">
        <f t="shared" si="4"/>
        <v>381</v>
      </c>
      <c r="B162" s="168">
        <v>700381</v>
      </c>
      <c r="C162" s="162" t="s">
        <v>608</v>
      </c>
      <c r="D162" s="162" t="s">
        <v>609</v>
      </c>
      <c r="E162" s="162" t="s">
        <v>610</v>
      </c>
      <c r="F162" s="162" t="s">
        <v>611</v>
      </c>
      <c r="G162" s="162" t="s">
        <v>611</v>
      </c>
      <c r="H162" s="162" t="s">
        <v>228</v>
      </c>
      <c r="I162" s="163" t="s">
        <v>612</v>
      </c>
      <c r="J162" s="164">
        <v>42243</v>
      </c>
      <c r="K162" s="162"/>
      <c r="L162" s="169"/>
    </row>
    <row r="163" spans="1:12" ht="68.25" thickBot="1" x14ac:dyDescent="0.25">
      <c r="A163" s="156">
        <f t="shared" si="4"/>
        <v>52</v>
      </c>
      <c r="B163" s="170">
        <v>700052</v>
      </c>
      <c r="C163" s="165" t="s">
        <v>613</v>
      </c>
      <c r="D163" s="165" t="s">
        <v>614</v>
      </c>
      <c r="E163" s="165" t="s">
        <v>615</v>
      </c>
      <c r="F163" s="165" t="s">
        <v>616</v>
      </c>
      <c r="G163" s="165" t="s">
        <v>617</v>
      </c>
      <c r="H163" s="165" t="s">
        <v>618</v>
      </c>
      <c r="I163" s="166" t="s">
        <v>619</v>
      </c>
      <c r="J163" s="167">
        <v>40544</v>
      </c>
      <c r="K163" s="165"/>
      <c r="L163" s="169"/>
    </row>
    <row r="164" spans="1:12" ht="68.25" thickBot="1" x14ac:dyDescent="0.25">
      <c r="A164" s="156">
        <f t="shared" si="4"/>
        <v>142</v>
      </c>
      <c r="B164" s="168">
        <v>700142</v>
      </c>
      <c r="C164" s="162" t="s">
        <v>620</v>
      </c>
      <c r="D164" s="162" t="s">
        <v>621</v>
      </c>
      <c r="E164" s="162" t="s">
        <v>622</v>
      </c>
      <c r="F164" s="162" t="s">
        <v>623</v>
      </c>
      <c r="G164" s="162" t="s">
        <v>624</v>
      </c>
      <c r="H164" s="162" t="s">
        <v>418</v>
      </c>
      <c r="I164" s="163" t="s">
        <v>625</v>
      </c>
      <c r="J164" s="164">
        <v>40544</v>
      </c>
      <c r="K164" s="162"/>
      <c r="L164" s="169"/>
    </row>
    <row r="165" spans="1:12" ht="79.5" thickBot="1" x14ac:dyDescent="0.25">
      <c r="A165" s="156">
        <f t="shared" si="4"/>
        <v>129</v>
      </c>
      <c r="B165" s="170">
        <v>700129</v>
      </c>
      <c r="C165" s="165" t="s">
        <v>626</v>
      </c>
      <c r="D165" s="165" t="s">
        <v>627</v>
      </c>
      <c r="E165" s="165" t="s">
        <v>628</v>
      </c>
      <c r="F165" s="165" t="s">
        <v>629</v>
      </c>
      <c r="G165" s="165" t="s">
        <v>629</v>
      </c>
      <c r="H165" s="165" t="s">
        <v>630</v>
      </c>
      <c r="I165" s="166" t="s">
        <v>631</v>
      </c>
      <c r="J165" s="167">
        <v>40544</v>
      </c>
      <c r="K165" s="165"/>
      <c r="L165" s="169"/>
    </row>
    <row r="166" spans="1:12" ht="79.5" thickBot="1" x14ac:dyDescent="0.25">
      <c r="A166" s="156">
        <f t="shared" si="4"/>
        <v>146</v>
      </c>
      <c r="B166" s="171">
        <v>700146</v>
      </c>
      <c r="C166" s="172" t="s">
        <v>632</v>
      </c>
      <c r="D166" s="172" t="s">
        <v>633</v>
      </c>
      <c r="E166" s="172" t="s">
        <v>634</v>
      </c>
      <c r="F166" s="172" t="s">
        <v>635</v>
      </c>
      <c r="G166" s="172" t="s">
        <v>635</v>
      </c>
      <c r="H166" s="172" t="s">
        <v>636</v>
      </c>
      <c r="I166" s="173" t="s">
        <v>637</v>
      </c>
      <c r="J166" s="174">
        <v>40544</v>
      </c>
      <c r="K166" s="175"/>
      <c r="L166" s="176"/>
    </row>
    <row r="167" spans="1:12" ht="13.5" thickBot="1" x14ac:dyDescent="0.25">
      <c r="A167" s="156"/>
      <c r="B167" s="224" t="s">
        <v>543</v>
      </c>
      <c r="C167" s="225"/>
      <c r="D167" s="225"/>
      <c r="E167" s="225"/>
      <c r="F167" s="225"/>
      <c r="G167" s="225"/>
      <c r="H167" s="225"/>
      <c r="I167" s="225"/>
      <c r="J167" s="225"/>
      <c r="K167" s="225"/>
      <c r="L167" s="226"/>
    </row>
    <row r="168" spans="1:12" ht="79.5" thickBot="1" x14ac:dyDescent="0.25">
      <c r="A168" s="156">
        <f t="shared" si="4"/>
        <v>133</v>
      </c>
      <c r="B168" s="168">
        <v>700133</v>
      </c>
      <c r="C168" s="162" t="s">
        <v>638</v>
      </c>
      <c r="D168" s="162" t="s">
        <v>639</v>
      </c>
      <c r="E168" s="162" t="s">
        <v>640</v>
      </c>
      <c r="F168" s="162" t="s">
        <v>641</v>
      </c>
      <c r="G168" s="162" t="s">
        <v>641</v>
      </c>
      <c r="H168" s="162" t="s">
        <v>416</v>
      </c>
      <c r="I168" s="163" t="s">
        <v>642</v>
      </c>
      <c r="J168" s="164">
        <v>40544</v>
      </c>
      <c r="K168" s="162"/>
      <c r="L168" s="169"/>
    </row>
    <row r="169" spans="1:12" ht="79.5" thickBot="1" x14ac:dyDescent="0.25">
      <c r="A169" s="156">
        <f t="shared" si="4"/>
        <v>135</v>
      </c>
      <c r="B169" s="170">
        <v>700135</v>
      </c>
      <c r="C169" s="165" t="s">
        <v>643</v>
      </c>
      <c r="D169" s="165" t="s">
        <v>644</v>
      </c>
      <c r="E169" s="165" t="s">
        <v>645</v>
      </c>
      <c r="F169" s="165" t="s">
        <v>646</v>
      </c>
      <c r="G169" s="165" t="s">
        <v>646</v>
      </c>
      <c r="H169" s="165" t="s">
        <v>647</v>
      </c>
      <c r="I169" s="166" t="s">
        <v>648</v>
      </c>
      <c r="J169" s="167">
        <v>40544</v>
      </c>
      <c r="K169" s="165"/>
      <c r="L169" s="169"/>
    </row>
    <row r="170" spans="1:12" ht="102" thickBot="1" x14ac:dyDescent="0.25">
      <c r="A170" s="156">
        <f t="shared" si="4"/>
        <v>175</v>
      </c>
      <c r="B170" s="168">
        <v>700175</v>
      </c>
      <c r="C170" s="162" t="s">
        <v>649</v>
      </c>
      <c r="D170" s="162" t="s">
        <v>650</v>
      </c>
      <c r="E170" s="162" t="s">
        <v>651</v>
      </c>
      <c r="F170" s="162" t="s">
        <v>652</v>
      </c>
      <c r="G170" s="162" t="s">
        <v>653</v>
      </c>
      <c r="H170" s="162" t="s">
        <v>654</v>
      </c>
      <c r="I170" s="163" t="s">
        <v>655</v>
      </c>
      <c r="J170" s="164">
        <v>40544</v>
      </c>
      <c r="K170" s="162"/>
      <c r="L170" s="169"/>
    </row>
    <row r="171" spans="1:12" ht="79.5" thickBot="1" x14ac:dyDescent="0.25">
      <c r="A171" s="156">
        <f t="shared" si="4"/>
        <v>1</v>
      </c>
      <c r="B171" s="170">
        <v>700001</v>
      </c>
      <c r="C171" s="165" t="s">
        <v>656</v>
      </c>
      <c r="D171" s="165" t="s">
        <v>657</v>
      </c>
      <c r="E171" s="165" t="s">
        <v>658</v>
      </c>
      <c r="F171" s="165" t="s">
        <v>659</v>
      </c>
      <c r="G171" s="165" t="s">
        <v>660</v>
      </c>
      <c r="H171" s="165" t="s">
        <v>661</v>
      </c>
      <c r="I171" s="166" t="s">
        <v>662</v>
      </c>
      <c r="J171" s="167">
        <v>40544</v>
      </c>
      <c r="K171" s="165"/>
      <c r="L171" s="169"/>
    </row>
    <row r="172" spans="1:12" ht="79.5" thickBot="1" x14ac:dyDescent="0.25">
      <c r="A172" s="156">
        <f t="shared" si="4"/>
        <v>4</v>
      </c>
      <c r="B172" s="168">
        <v>700004</v>
      </c>
      <c r="C172" s="162" t="s">
        <v>663</v>
      </c>
      <c r="D172" s="162" t="s">
        <v>664</v>
      </c>
      <c r="E172" s="162" t="s">
        <v>665</v>
      </c>
      <c r="F172" s="162" t="s">
        <v>666</v>
      </c>
      <c r="G172" s="162" t="s">
        <v>667</v>
      </c>
      <c r="H172" s="162" t="s">
        <v>668</v>
      </c>
      <c r="I172" s="163" t="s">
        <v>669</v>
      </c>
      <c r="J172" s="164">
        <v>40544</v>
      </c>
      <c r="K172" s="162"/>
      <c r="L172" s="169"/>
    </row>
    <row r="173" spans="1:12" ht="68.25" thickBot="1" x14ac:dyDescent="0.25">
      <c r="A173" s="156">
        <f t="shared" si="4"/>
        <v>10</v>
      </c>
      <c r="B173" s="170">
        <v>700010</v>
      </c>
      <c r="C173" s="165" t="s">
        <v>670</v>
      </c>
      <c r="D173" s="165" t="s">
        <v>671</v>
      </c>
      <c r="E173" s="165" t="s">
        <v>672</v>
      </c>
      <c r="F173" s="165" t="s">
        <v>673</v>
      </c>
      <c r="G173" s="165" t="s">
        <v>674</v>
      </c>
      <c r="H173" s="165" t="s">
        <v>171</v>
      </c>
      <c r="I173" s="166" t="s">
        <v>675</v>
      </c>
      <c r="J173" s="167">
        <v>40544</v>
      </c>
      <c r="K173" s="165"/>
      <c r="L173" s="169"/>
    </row>
    <row r="174" spans="1:12" ht="124.5" thickBot="1" x14ac:dyDescent="0.25">
      <c r="A174" s="156">
        <f t="shared" si="4"/>
        <v>13</v>
      </c>
      <c r="B174" s="168">
        <v>700013</v>
      </c>
      <c r="C174" s="162" t="s">
        <v>676</v>
      </c>
      <c r="D174" s="162" t="s">
        <v>677</v>
      </c>
      <c r="E174" s="162" t="s">
        <v>678</v>
      </c>
      <c r="F174" s="162" t="s">
        <v>679</v>
      </c>
      <c r="G174" s="162" t="s">
        <v>679</v>
      </c>
      <c r="H174" s="162" t="s">
        <v>680</v>
      </c>
      <c r="I174" s="163" t="s">
        <v>681</v>
      </c>
      <c r="J174" s="164">
        <v>40544</v>
      </c>
      <c r="K174" s="162"/>
      <c r="L174" s="169"/>
    </row>
    <row r="175" spans="1:12" ht="79.5" thickBot="1" x14ac:dyDescent="0.25">
      <c r="A175" s="156">
        <f t="shared" si="4"/>
        <v>23</v>
      </c>
      <c r="B175" s="170">
        <v>700023</v>
      </c>
      <c r="C175" s="165" t="s">
        <v>682</v>
      </c>
      <c r="D175" s="165" t="s">
        <v>683</v>
      </c>
      <c r="E175" s="165" t="s">
        <v>684</v>
      </c>
      <c r="F175" s="165" t="s">
        <v>685</v>
      </c>
      <c r="G175" s="165" t="s">
        <v>686</v>
      </c>
      <c r="H175" s="165" t="s">
        <v>174</v>
      </c>
      <c r="I175" s="166" t="s">
        <v>687</v>
      </c>
      <c r="J175" s="167">
        <v>40544</v>
      </c>
      <c r="K175" s="165"/>
      <c r="L175" s="169"/>
    </row>
    <row r="176" spans="1:12" ht="79.5" thickBot="1" x14ac:dyDescent="0.25">
      <c r="A176" s="156">
        <f t="shared" si="4"/>
        <v>27</v>
      </c>
      <c r="B176" s="168">
        <v>700027</v>
      </c>
      <c r="C176" s="162" t="s">
        <v>688</v>
      </c>
      <c r="D176" s="162" t="s">
        <v>689</v>
      </c>
      <c r="E176" s="162" t="s">
        <v>690</v>
      </c>
      <c r="F176" s="162" t="s">
        <v>691</v>
      </c>
      <c r="G176" s="162" t="s">
        <v>692</v>
      </c>
      <c r="H176" s="162" t="s">
        <v>693</v>
      </c>
      <c r="I176" s="163" t="s">
        <v>694</v>
      </c>
      <c r="J176" s="164">
        <v>40544</v>
      </c>
      <c r="K176" s="162"/>
      <c r="L176" s="169"/>
    </row>
    <row r="177" spans="1:12" ht="90.75" thickBot="1" x14ac:dyDescent="0.25">
      <c r="A177" s="156">
        <f t="shared" si="4"/>
        <v>20</v>
      </c>
      <c r="B177" s="170">
        <v>700020</v>
      </c>
      <c r="C177" s="165" t="s">
        <v>695</v>
      </c>
      <c r="D177" s="165" t="s">
        <v>696</v>
      </c>
      <c r="E177" s="165" t="s">
        <v>697</v>
      </c>
      <c r="F177" s="165" t="s">
        <v>698</v>
      </c>
      <c r="G177" s="165" t="s">
        <v>698</v>
      </c>
      <c r="H177" s="165" t="s">
        <v>699</v>
      </c>
      <c r="I177" s="166" t="s">
        <v>700</v>
      </c>
      <c r="J177" s="167">
        <v>40544</v>
      </c>
      <c r="K177" s="165"/>
      <c r="L177" s="169"/>
    </row>
    <row r="178" spans="1:12" ht="90.75" thickBot="1" x14ac:dyDescent="0.25">
      <c r="A178" s="156">
        <f t="shared" si="4"/>
        <v>321</v>
      </c>
      <c r="B178" s="168">
        <v>700321</v>
      </c>
      <c r="C178" s="162" t="s">
        <v>701</v>
      </c>
      <c r="D178" s="162" t="s">
        <v>702</v>
      </c>
      <c r="E178" s="162" t="s">
        <v>703</v>
      </c>
      <c r="F178" s="162" t="s">
        <v>704</v>
      </c>
      <c r="G178" s="162" t="s">
        <v>704</v>
      </c>
      <c r="H178" s="162" t="s">
        <v>705</v>
      </c>
      <c r="I178" s="163" t="s">
        <v>706</v>
      </c>
      <c r="J178" s="164">
        <v>41150</v>
      </c>
      <c r="K178" s="162"/>
      <c r="L178" s="169"/>
    </row>
    <row r="179" spans="1:12" ht="90.75" thickBot="1" x14ac:dyDescent="0.25">
      <c r="A179" s="156">
        <f t="shared" si="4"/>
        <v>28</v>
      </c>
      <c r="B179" s="170">
        <v>700028</v>
      </c>
      <c r="C179" s="165" t="s">
        <v>707</v>
      </c>
      <c r="D179" s="165" t="s">
        <v>708</v>
      </c>
      <c r="E179" s="165" t="s">
        <v>709</v>
      </c>
      <c r="F179" s="165" t="s">
        <v>710</v>
      </c>
      <c r="G179" s="165" t="s">
        <v>711</v>
      </c>
      <c r="H179" s="165" t="s">
        <v>177</v>
      </c>
      <c r="I179" s="166" t="s">
        <v>712</v>
      </c>
      <c r="J179" s="167">
        <v>40544</v>
      </c>
      <c r="K179" s="165"/>
      <c r="L179" s="169"/>
    </row>
    <row r="180" spans="1:12" ht="90.75" thickBot="1" x14ac:dyDescent="0.25">
      <c r="A180" s="156">
        <f t="shared" si="4"/>
        <v>139</v>
      </c>
      <c r="B180" s="168">
        <v>700139</v>
      </c>
      <c r="C180" s="162" t="s">
        <v>713</v>
      </c>
      <c r="D180" s="162" t="s">
        <v>714</v>
      </c>
      <c r="E180" s="162" t="s">
        <v>715</v>
      </c>
      <c r="F180" s="162" t="s">
        <v>716</v>
      </c>
      <c r="G180" s="162" t="s">
        <v>717</v>
      </c>
      <c r="H180" s="162" t="s">
        <v>417</v>
      </c>
      <c r="I180" s="163" t="s">
        <v>718</v>
      </c>
      <c r="J180" s="164">
        <v>40544</v>
      </c>
      <c r="K180" s="162"/>
      <c r="L180" s="169"/>
    </row>
    <row r="181" spans="1:12" ht="180.75" thickBot="1" x14ac:dyDescent="0.25">
      <c r="A181" s="156">
        <f t="shared" si="4"/>
        <v>466</v>
      </c>
      <c r="B181" s="170">
        <v>700466</v>
      </c>
      <c r="C181" s="165" t="s">
        <v>719</v>
      </c>
      <c r="D181" s="165" t="s">
        <v>720</v>
      </c>
      <c r="E181" s="165" t="s">
        <v>721</v>
      </c>
      <c r="F181" s="165">
        <v>83822558396</v>
      </c>
      <c r="G181" s="165"/>
      <c r="H181" s="165" t="s">
        <v>722</v>
      </c>
      <c r="I181" s="165"/>
      <c r="J181" s="167">
        <v>45146</v>
      </c>
      <c r="K181" s="165"/>
      <c r="L181" s="169"/>
    </row>
    <row r="182" spans="1:12" ht="90.75" thickBot="1" x14ac:dyDescent="0.25">
      <c r="A182" s="156">
        <f t="shared" si="4"/>
        <v>422</v>
      </c>
      <c r="B182" s="168">
        <v>700422</v>
      </c>
      <c r="C182" s="162" t="s">
        <v>723</v>
      </c>
      <c r="D182" s="162" t="s">
        <v>724</v>
      </c>
      <c r="E182" s="162" t="s">
        <v>725</v>
      </c>
      <c r="F182" s="162" t="s">
        <v>726</v>
      </c>
      <c r="G182" s="162" t="s">
        <v>727</v>
      </c>
      <c r="H182" s="162" t="s">
        <v>728</v>
      </c>
      <c r="I182" s="163" t="s">
        <v>729</v>
      </c>
      <c r="J182" s="164">
        <v>43319</v>
      </c>
      <c r="K182" s="162"/>
      <c r="L182" s="169"/>
    </row>
    <row r="183" spans="1:12" ht="147" thickBot="1" x14ac:dyDescent="0.25">
      <c r="A183" s="156">
        <f t="shared" si="4"/>
        <v>463</v>
      </c>
      <c r="B183" s="170">
        <v>700463</v>
      </c>
      <c r="C183" s="165" t="s">
        <v>730</v>
      </c>
      <c r="D183" s="165" t="s">
        <v>731</v>
      </c>
      <c r="E183" s="165" t="s">
        <v>732</v>
      </c>
      <c r="F183" s="165">
        <v>74955362288</v>
      </c>
      <c r="G183" s="165"/>
      <c r="H183" s="165" t="s">
        <v>733</v>
      </c>
      <c r="I183" s="165"/>
      <c r="J183" s="167">
        <v>45154</v>
      </c>
      <c r="K183" s="165"/>
      <c r="L183" s="169"/>
    </row>
    <row r="184" spans="1:12" ht="169.5" thickBot="1" x14ac:dyDescent="0.25">
      <c r="A184" s="156">
        <f t="shared" si="4"/>
        <v>465</v>
      </c>
      <c r="B184" s="168">
        <v>700465</v>
      </c>
      <c r="C184" s="162" t="s">
        <v>734</v>
      </c>
      <c r="D184" s="162" t="s">
        <v>735</v>
      </c>
      <c r="E184" s="162" t="s">
        <v>736</v>
      </c>
      <c r="F184" s="162">
        <v>83822513306</v>
      </c>
      <c r="G184" s="162"/>
      <c r="H184" s="162" t="s">
        <v>737</v>
      </c>
      <c r="I184" s="162"/>
      <c r="J184" s="164">
        <v>45146</v>
      </c>
      <c r="K184" s="162"/>
      <c r="L184" s="169"/>
    </row>
    <row r="185" spans="1:12" ht="13.5" thickBot="1" x14ac:dyDescent="0.25">
      <c r="A185" s="156"/>
      <c r="B185" s="221" t="s">
        <v>738</v>
      </c>
      <c r="C185" s="222"/>
      <c r="D185" s="222"/>
      <c r="E185" s="222"/>
      <c r="F185" s="222"/>
      <c r="G185" s="222"/>
      <c r="H185" s="222"/>
      <c r="I185" s="222"/>
      <c r="J185" s="222"/>
      <c r="K185" s="222"/>
      <c r="L185" s="223"/>
    </row>
    <row r="186" spans="1:12" ht="79.5" thickBot="1" x14ac:dyDescent="0.25">
      <c r="A186" s="156">
        <f t="shared" si="4"/>
        <v>343</v>
      </c>
      <c r="B186" s="170">
        <v>700343</v>
      </c>
      <c r="C186" s="165" t="s">
        <v>739</v>
      </c>
      <c r="D186" s="165" t="s">
        <v>740</v>
      </c>
      <c r="E186" s="165" t="s">
        <v>741</v>
      </c>
      <c r="F186" s="165" t="s">
        <v>742</v>
      </c>
      <c r="G186" s="165" t="s">
        <v>742</v>
      </c>
      <c r="H186" s="165" t="s">
        <v>221</v>
      </c>
      <c r="I186" s="166" t="s">
        <v>743</v>
      </c>
      <c r="J186" s="167">
        <v>41516</v>
      </c>
      <c r="K186" s="165"/>
      <c r="L186" s="169"/>
    </row>
    <row r="187" spans="1:12" ht="124.5" thickBot="1" x14ac:dyDescent="0.25">
      <c r="A187" s="156">
        <f t="shared" si="4"/>
        <v>354</v>
      </c>
      <c r="B187" s="168">
        <v>700354</v>
      </c>
      <c r="C187" s="162" t="s">
        <v>744</v>
      </c>
      <c r="D187" s="162" t="s">
        <v>745</v>
      </c>
      <c r="E187" s="162" t="s">
        <v>746</v>
      </c>
      <c r="F187" s="162" t="s">
        <v>747</v>
      </c>
      <c r="G187" s="162" t="s">
        <v>748</v>
      </c>
      <c r="H187" s="162" t="s">
        <v>749</v>
      </c>
      <c r="I187" s="163" t="s">
        <v>750</v>
      </c>
      <c r="J187" s="164">
        <v>41730</v>
      </c>
      <c r="K187" s="162"/>
      <c r="L187" s="169"/>
    </row>
    <row r="188" spans="1:12" ht="13.5" thickBot="1" x14ac:dyDescent="0.25">
      <c r="A188" s="156" t="e">
        <f t="shared" si="4"/>
        <v>#VALUE!</v>
      </c>
      <c r="B188" s="221" t="s">
        <v>751</v>
      </c>
      <c r="C188" s="222"/>
      <c r="D188" s="222"/>
      <c r="E188" s="222"/>
      <c r="F188" s="222"/>
      <c r="G188" s="222"/>
      <c r="H188" s="222"/>
      <c r="I188" s="222"/>
      <c r="J188" s="222"/>
      <c r="K188" s="222"/>
      <c r="L188" s="223"/>
    </row>
    <row r="189" spans="1:12" ht="113.25" thickBot="1" x14ac:dyDescent="0.25">
      <c r="A189" s="156">
        <f t="shared" si="4"/>
        <v>327</v>
      </c>
      <c r="B189" s="170">
        <v>700327</v>
      </c>
      <c r="C189" s="165" t="s">
        <v>752</v>
      </c>
      <c r="D189" s="165" t="s">
        <v>753</v>
      </c>
      <c r="E189" s="165" t="s">
        <v>754</v>
      </c>
      <c r="F189" s="165" t="s">
        <v>755</v>
      </c>
      <c r="G189" s="165" t="s">
        <v>756</v>
      </c>
      <c r="H189" s="165" t="s">
        <v>757</v>
      </c>
      <c r="I189" s="166" t="s">
        <v>758</v>
      </c>
      <c r="J189" s="167">
        <v>41152</v>
      </c>
      <c r="K189" s="165"/>
      <c r="L189" s="169"/>
    </row>
    <row r="190" spans="1:12" ht="102" thickBot="1" x14ac:dyDescent="0.25">
      <c r="A190" s="156">
        <f t="shared" si="4"/>
        <v>296</v>
      </c>
      <c r="B190" s="168">
        <v>700296</v>
      </c>
      <c r="C190" s="162" t="s">
        <v>759</v>
      </c>
      <c r="D190" s="162" t="s">
        <v>760</v>
      </c>
      <c r="E190" s="162" t="s">
        <v>761</v>
      </c>
      <c r="F190" s="162" t="s">
        <v>762</v>
      </c>
      <c r="G190" s="162" t="s">
        <v>763</v>
      </c>
      <c r="H190" s="162" t="s">
        <v>213</v>
      </c>
      <c r="I190" s="163" t="s">
        <v>764</v>
      </c>
      <c r="J190" s="164">
        <v>40544</v>
      </c>
      <c r="K190" s="162"/>
      <c r="L190" s="169"/>
    </row>
    <row r="191" spans="1:12" ht="79.5" thickBot="1" x14ac:dyDescent="0.25">
      <c r="A191" s="156">
        <f t="shared" si="4"/>
        <v>344</v>
      </c>
      <c r="B191" s="170">
        <v>700344</v>
      </c>
      <c r="C191" s="165" t="s">
        <v>765</v>
      </c>
      <c r="D191" s="165" t="s">
        <v>766</v>
      </c>
      <c r="E191" s="165" t="s">
        <v>767</v>
      </c>
      <c r="F191" s="165">
        <v>83822540948</v>
      </c>
      <c r="G191" s="165" t="s">
        <v>768</v>
      </c>
      <c r="H191" s="165" t="s">
        <v>222</v>
      </c>
      <c r="I191" s="166" t="s">
        <v>769</v>
      </c>
      <c r="J191" s="167">
        <v>42370</v>
      </c>
      <c r="K191" s="165"/>
      <c r="L191" s="169"/>
    </row>
    <row r="192" spans="1:12" ht="158.25" thickBot="1" x14ac:dyDescent="0.25">
      <c r="A192" s="156">
        <f t="shared" si="4"/>
        <v>173</v>
      </c>
      <c r="B192" s="168">
        <v>700173</v>
      </c>
      <c r="C192" s="162" t="s">
        <v>770</v>
      </c>
      <c r="D192" s="162" t="s">
        <v>771</v>
      </c>
      <c r="E192" s="162" t="s">
        <v>772</v>
      </c>
      <c r="F192" s="162" t="s">
        <v>773</v>
      </c>
      <c r="G192" s="162" t="s">
        <v>774</v>
      </c>
      <c r="H192" s="162" t="s">
        <v>775</v>
      </c>
      <c r="I192" s="163" t="s">
        <v>776</v>
      </c>
      <c r="J192" s="164">
        <v>40544</v>
      </c>
      <c r="K192" s="162"/>
      <c r="L192" s="169"/>
    </row>
    <row r="193" spans="1:12" ht="113.25" thickBot="1" x14ac:dyDescent="0.25">
      <c r="A193" s="156">
        <f t="shared" si="4"/>
        <v>151</v>
      </c>
      <c r="B193" s="170">
        <v>700151</v>
      </c>
      <c r="C193" s="165" t="s">
        <v>777</v>
      </c>
      <c r="D193" s="165" t="s">
        <v>778</v>
      </c>
      <c r="E193" s="165" t="s">
        <v>779</v>
      </c>
      <c r="F193" s="165" t="s">
        <v>780</v>
      </c>
      <c r="G193" s="165" t="s">
        <v>781</v>
      </c>
      <c r="H193" s="165" t="s">
        <v>202</v>
      </c>
      <c r="I193" s="166" t="s">
        <v>782</v>
      </c>
      <c r="J193" s="167">
        <v>40544</v>
      </c>
      <c r="K193" s="165"/>
      <c r="L193" s="169"/>
    </row>
    <row r="194" spans="1:12" ht="79.5" thickBot="1" x14ac:dyDescent="0.25">
      <c r="A194" s="156">
        <f t="shared" si="4"/>
        <v>204</v>
      </c>
      <c r="B194" s="168">
        <v>700204</v>
      </c>
      <c r="C194" s="162" t="s">
        <v>783</v>
      </c>
      <c r="D194" s="162" t="s">
        <v>784</v>
      </c>
      <c r="E194" s="162" t="s">
        <v>785</v>
      </c>
      <c r="F194" s="162">
        <v>83822609897</v>
      </c>
      <c r="G194" s="162" t="s">
        <v>786</v>
      </c>
      <c r="H194" s="162" t="s">
        <v>787</v>
      </c>
      <c r="I194" s="163" t="s">
        <v>788</v>
      </c>
      <c r="J194" s="164">
        <v>40544</v>
      </c>
      <c r="K194" s="162"/>
      <c r="L194" s="169"/>
    </row>
    <row r="195" spans="1:12" ht="68.25" thickBot="1" x14ac:dyDescent="0.25">
      <c r="A195" s="156">
        <f t="shared" si="4"/>
        <v>399</v>
      </c>
      <c r="B195" s="170">
        <v>700399</v>
      </c>
      <c r="C195" s="165" t="s">
        <v>789</v>
      </c>
      <c r="D195" s="165" t="s">
        <v>790</v>
      </c>
      <c r="E195" s="165" t="s">
        <v>791</v>
      </c>
      <c r="F195" s="165" t="s">
        <v>792</v>
      </c>
      <c r="G195" s="165" t="s">
        <v>792</v>
      </c>
      <c r="H195" s="165" t="s">
        <v>793</v>
      </c>
      <c r="I195" s="166" t="s">
        <v>794</v>
      </c>
      <c r="J195" s="167">
        <v>42613</v>
      </c>
      <c r="K195" s="165"/>
      <c r="L195" s="169"/>
    </row>
    <row r="196" spans="1:12" ht="45.75" thickBot="1" x14ac:dyDescent="0.25">
      <c r="A196" s="156">
        <f t="shared" ref="A196:A259" si="5">B196-700000</f>
        <v>320</v>
      </c>
      <c r="B196" s="168">
        <v>700320</v>
      </c>
      <c r="C196" s="162" t="s">
        <v>795</v>
      </c>
      <c r="D196" s="162" t="s">
        <v>796</v>
      </c>
      <c r="E196" s="162" t="s">
        <v>797</v>
      </c>
      <c r="F196" s="162">
        <v>83822424000</v>
      </c>
      <c r="G196" s="162"/>
      <c r="H196" s="162" t="s">
        <v>798</v>
      </c>
      <c r="I196" s="163" t="s">
        <v>799</v>
      </c>
      <c r="J196" s="164">
        <v>41148</v>
      </c>
      <c r="K196" s="162"/>
      <c r="L196" s="169"/>
    </row>
    <row r="197" spans="1:12" ht="57" thickBot="1" x14ac:dyDescent="0.25">
      <c r="A197" s="156">
        <f t="shared" si="5"/>
        <v>333</v>
      </c>
      <c r="B197" s="170">
        <v>700333</v>
      </c>
      <c r="C197" s="165" t="s">
        <v>800</v>
      </c>
      <c r="D197" s="165" t="s">
        <v>801</v>
      </c>
      <c r="E197" s="165" t="s">
        <v>802</v>
      </c>
      <c r="F197" s="165" t="s">
        <v>803</v>
      </c>
      <c r="G197" s="165" t="s">
        <v>803</v>
      </c>
      <c r="H197" s="165" t="s">
        <v>212</v>
      </c>
      <c r="I197" s="166" t="s">
        <v>804</v>
      </c>
      <c r="J197" s="167">
        <v>41491</v>
      </c>
      <c r="K197" s="165"/>
      <c r="L197" s="169"/>
    </row>
    <row r="198" spans="1:12" ht="45.75" thickBot="1" x14ac:dyDescent="0.25">
      <c r="A198" s="156">
        <f t="shared" si="5"/>
        <v>331</v>
      </c>
      <c r="B198" s="168">
        <v>700331</v>
      </c>
      <c r="C198" s="162" t="s">
        <v>805</v>
      </c>
      <c r="D198" s="162" t="s">
        <v>806</v>
      </c>
      <c r="E198" s="162" t="s">
        <v>807</v>
      </c>
      <c r="F198" s="162" t="s">
        <v>808</v>
      </c>
      <c r="G198" s="162" t="s">
        <v>809</v>
      </c>
      <c r="H198" s="162" t="s">
        <v>810</v>
      </c>
      <c r="I198" s="163" t="s">
        <v>811</v>
      </c>
      <c r="J198" s="164">
        <v>41460</v>
      </c>
      <c r="K198" s="162"/>
      <c r="L198" s="169"/>
    </row>
    <row r="199" spans="1:12" ht="57" thickBot="1" x14ac:dyDescent="0.25">
      <c r="A199" s="156">
        <f t="shared" si="5"/>
        <v>338</v>
      </c>
      <c r="B199" s="170">
        <v>700338</v>
      </c>
      <c r="C199" s="165" t="s">
        <v>812</v>
      </c>
      <c r="D199" s="165" t="s">
        <v>813</v>
      </c>
      <c r="E199" s="165" t="s">
        <v>814</v>
      </c>
      <c r="F199" s="165" t="s">
        <v>815</v>
      </c>
      <c r="G199" s="165" t="s">
        <v>569</v>
      </c>
      <c r="H199" s="165" t="s">
        <v>816</v>
      </c>
      <c r="I199" s="166" t="s">
        <v>817</v>
      </c>
      <c r="J199" s="167">
        <v>41508</v>
      </c>
      <c r="K199" s="165"/>
      <c r="L199" s="169"/>
    </row>
    <row r="200" spans="1:12" ht="68.25" thickBot="1" x14ac:dyDescent="0.25">
      <c r="A200" s="156">
        <f t="shared" si="5"/>
        <v>341</v>
      </c>
      <c r="B200" s="168">
        <v>700341</v>
      </c>
      <c r="C200" s="162" t="s">
        <v>818</v>
      </c>
      <c r="D200" s="162" t="s">
        <v>819</v>
      </c>
      <c r="E200" s="162" t="s">
        <v>820</v>
      </c>
      <c r="F200" s="162" t="s">
        <v>821</v>
      </c>
      <c r="G200" s="162"/>
      <c r="H200" s="162" t="s">
        <v>822</v>
      </c>
      <c r="I200" s="163" t="s">
        <v>823</v>
      </c>
      <c r="J200" s="164">
        <v>41513</v>
      </c>
      <c r="K200" s="162"/>
      <c r="L200" s="169"/>
    </row>
    <row r="201" spans="1:12" ht="45.75" thickBot="1" x14ac:dyDescent="0.25">
      <c r="A201" s="156">
        <f t="shared" si="5"/>
        <v>251</v>
      </c>
      <c r="B201" s="170">
        <v>700251</v>
      </c>
      <c r="C201" s="165" t="s">
        <v>824</v>
      </c>
      <c r="D201" s="165" t="s">
        <v>825</v>
      </c>
      <c r="E201" s="165" t="s">
        <v>826</v>
      </c>
      <c r="F201" s="165" t="s">
        <v>827</v>
      </c>
      <c r="G201" s="165" t="s">
        <v>569</v>
      </c>
      <c r="H201" s="165" t="s">
        <v>208</v>
      </c>
      <c r="I201" s="166" t="s">
        <v>828</v>
      </c>
      <c r="J201" s="167">
        <v>40544</v>
      </c>
      <c r="K201" s="165"/>
      <c r="L201" s="169"/>
    </row>
    <row r="202" spans="1:12" ht="57" thickBot="1" x14ac:dyDescent="0.25">
      <c r="A202" s="156">
        <f t="shared" si="5"/>
        <v>281</v>
      </c>
      <c r="B202" s="168">
        <v>700281</v>
      </c>
      <c r="C202" s="162" t="s">
        <v>829</v>
      </c>
      <c r="D202" s="162" t="s">
        <v>830</v>
      </c>
      <c r="E202" s="162" t="s">
        <v>831</v>
      </c>
      <c r="F202" s="162" t="s">
        <v>832</v>
      </c>
      <c r="G202" s="162" t="s">
        <v>832</v>
      </c>
      <c r="H202" s="162" t="s">
        <v>210</v>
      </c>
      <c r="I202" s="163" t="s">
        <v>833</v>
      </c>
      <c r="J202" s="164">
        <v>40544</v>
      </c>
      <c r="K202" s="162"/>
      <c r="L202" s="169"/>
    </row>
    <row r="203" spans="1:12" ht="45.75" thickBot="1" x14ac:dyDescent="0.25">
      <c r="A203" s="156">
        <f t="shared" si="5"/>
        <v>373</v>
      </c>
      <c r="B203" s="170">
        <v>700373</v>
      </c>
      <c r="C203" s="165" t="s">
        <v>834</v>
      </c>
      <c r="D203" s="165" t="s">
        <v>835</v>
      </c>
      <c r="E203" s="165" t="s">
        <v>836</v>
      </c>
      <c r="F203" s="165" t="s">
        <v>837</v>
      </c>
      <c r="G203" s="165" t="s">
        <v>838</v>
      </c>
      <c r="H203" s="165" t="s">
        <v>839</v>
      </c>
      <c r="I203" s="166" t="s">
        <v>840</v>
      </c>
      <c r="J203" s="167">
        <v>42226</v>
      </c>
      <c r="K203" s="165"/>
      <c r="L203" s="169"/>
    </row>
    <row r="204" spans="1:12" ht="68.25" thickBot="1" x14ac:dyDescent="0.25">
      <c r="A204" s="156">
        <f t="shared" si="5"/>
        <v>377</v>
      </c>
      <c r="B204" s="171">
        <v>700377</v>
      </c>
      <c r="C204" s="172" t="s">
        <v>841</v>
      </c>
      <c r="D204" s="172" t="s">
        <v>842</v>
      </c>
      <c r="E204" s="172" t="s">
        <v>843</v>
      </c>
      <c r="F204" s="172" t="s">
        <v>844</v>
      </c>
      <c r="G204" s="172" t="s">
        <v>844</v>
      </c>
      <c r="H204" s="172" t="s">
        <v>212</v>
      </c>
      <c r="I204" s="173" t="s">
        <v>845</v>
      </c>
      <c r="J204" s="174">
        <v>42242</v>
      </c>
      <c r="K204" s="172"/>
      <c r="L204" s="176"/>
    </row>
    <row r="205" spans="1:12" ht="13.5" thickBot="1" x14ac:dyDescent="0.25">
      <c r="A205" s="156" t="e">
        <f t="shared" si="5"/>
        <v>#VALUE!</v>
      </c>
      <c r="B205" s="224" t="s">
        <v>751</v>
      </c>
      <c r="C205" s="225"/>
      <c r="D205" s="225"/>
      <c r="E205" s="225"/>
      <c r="F205" s="225"/>
      <c r="G205" s="225"/>
      <c r="H205" s="225"/>
      <c r="I205" s="225"/>
      <c r="J205" s="225"/>
      <c r="K205" s="225"/>
      <c r="L205" s="226"/>
    </row>
    <row r="206" spans="1:12" ht="57" thickBot="1" x14ac:dyDescent="0.25">
      <c r="A206" s="156">
        <f t="shared" si="5"/>
        <v>353</v>
      </c>
      <c r="B206" s="168">
        <v>700353</v>
      </c>
      <c r="C206" s="162" t="s">
        <v>846</v>
      </c>
      <c r="D206" s="162" t="s">
        <v>847</v>
      </c>
      <c r="E206" s="162" t="s">
        <v>848</v>
      </c>
      <c r="F206" s="162" t="s">
        <v>849</v>
      </c>
      <c r="G206" s="162" t="s">
        <v>569</v>
      </c>
      <c r="H206" s="162" t="s">
        <v>245</v>
      </c>
      <c r="I206" s="163" t="s">
        <v>850</v>
      </c>
      <c r="J206" s="164">
        <v>44435</v>
      </c>
      <c r="K206" s="162"/>
      <c r="L206" s="169"/>
    </row>
    <row r="207" spans="1:12" ht="57" thickBot="1" x14ac:dyDescent="0.25">
      <c r="A207" s="156">
        <f t="shared" si="5"/>
        <v>385</v>
      </c>
      <c r="B207" s="170">
        <v>700385</v>
      </c>
      <c r="C207" s="165" t="s">
        <v>851</v>
      </c>
      <c r="D207" s="165" t="s">
        <v>852</v>
      </c>
      <c r="E207" s="165" t="s">
        <v>853</v>
      </c>
      <c r="F207" s="165" t="s">
        <v>854</v>
      </c>
      <c r="G207" s="165" t="s">
        <v>855</v>
      </c>
      <c r="H207" s="165" t="s">
        <v>229</v>
      </c>
      <c r="I207" s="166" t="s">
        <v>856</v>
      </c>
      <c r="J207" s="167">
        <v>42398</v>
      </c>
      <c r="K207" s="165"/>
      <c r="L207" s="169"/>
    </row>
    <row r="208" spans="1:12" ht="57" thickBot="1" x14ac:dyDescent="0.25">
      <c r="A208" s="156">
        <f t="shared" si="5"/>
        <v>329</v>
      </c>
      <c r="B208" s="168">
        <v>700329</v>
      </c>
      <c r="C208" s="162" t="s">
        <v>857</v>
      </c>
      <c r="D208" s="162" t="s">
        <v>858</v>
      </c>
      <c r="E208" s="162" t="s">
        <v>859</v>
      </c>
      <c r="F208" s="162" t="s">
        <v>860</v>
      </c>
      <c r="G208" s="162" t="s">
        <v>861</v>
      </c>
      <c r="H208" s="162" t="s">
        <v>216</v>
      </c>
      <c r="I208" s="163" t="s">
        <v>862</v>
      </c>
      <c r="J208" s="164">
        <v>41438</v>
      </c>
      <c r="K208" s="162"/>
      <c r="L208" s="169"/>
    </row>
    <row r="209" spans="1:12" ht="79.5" thickBot="1" x14ac:dyDescent="0.25">
      <c r="A209" s="156">
        <f t="shared" si="5"/>
        <v>298</v>
      </c>
      <c r="B209" s="170">
        <v>700298</v>
      </c>
      <c r="C209" s="165" t="s">
        <v>863</v>
      </c>
      <c r="D209" s="165" t="s">
        <v>864</v>
      </c>
      <c r="E209" s="165" t="s">
        <v>865</v>
      </c>
      <c r="F209" s="165" t="s">
        <v>866</v>
      </c>
      <c r="G209" s="165" t="s">
        <v>866</v>
      </c>
      <c r="H209" s="165" t="s">
        <v>214</v>
      </c>
      <c r="I209" s="166" t="s">
        <v>867</v>
      </c>
      <c r="J209" s="167">
        <v>40544</v>
      </c>
      <c r="K209" s="165"/>
      <c r="L209" s="169"/>
    </row>
    <row r="210" spans="1:12" ht="45.75" thickBot="1" x14ac:dyDescent="0.25">
      <c r="A210" s="156">
        <f t="shared" si="5"/>
        <v>295</v>
      </c>
      <c r="B210" s="168">
        <v>700295</v>
      </c>
      <c r="C210" s="162" t="s">
        <v>868</v>
      </c>
      <c r="D210" s="162" t="s">
        <v>801</v>
      </c>
      <c r="E210" s="162" t="s">
        <v>843</v>
      </c>
      <c r="F210" s="162" t="s">
        <v>844</v>
      </c>
      <c r="G210" s="162" t="s">
        <v>844</v>
      </c>
      <c r="H210" s="162" t="s">
        <v>212</v>
      </c>
      <c r="I210" s="163" t="s">
        <v>804</v>
      </c>
      <c r="J210" s="164">
        <v>40544</v>
      </c>
      <c r="K210" s="164">
        <v>45292</v>
      </c>
      <c r="L210" s="169"/>
    </row>
    <row r="211" spans="1:12" ht="79.5" thickBot="1" x14ac:dyDescent="0.25">
      <c r="A211" s="156">
        <f t="shared" si="5"/>
        <v>294</v>
      </c>
      <c r="B211" s="170">
        <v>700294</v>
      </c>
      <c r="C211" s="165" t="s">
        <v>869</v>
      </c>
      <c r="D211" s="165" t="s">
        <v>870</v>
      </c>
      <c r="E211" s="165" t="s">
        <v>871</v>
      </c>
      <c r="F211" s="165" t="s">
        <v>872</v>
      </c>
      <c r="G211" s="165" t="s">
        <v>873</v>
      </c>
      <c r="H211" s="165" t="s">
        <v>874</v>
      </c>
      <c r="I211" s="166" t="s">
        <v>875</v>
      </c>
      <c r="J211" s="167">
        <v>40544</v>
      </c>
      <c r="K211" s="165"/>
      <c r="L211" s="169"/>
    </row>
    <row r="212" spans="1:12" ht="45.75" thickBot="1" x14ac:dyDescent="0.25">
      <c r="A212" s="156">
        <f t="shared" si="5"/>
        <v>382</v>
      </c>
      <c r="B212" s="168">
        <v>700382</v>
      </c>
      <c r="C212" s="162" t="s">
        <v>876</v>
      </c>
      <c r="D212" s="162" t="s">
        <v>877</v>
      </c>
      <c r="E212" s="162" t="s">
        <v>878</v>
      </c>
      <c r="F212" s="162" t="s">
        <v>879</v>
      </c>
      <c r="G212" s="162" t="s">
        <v>880</v>
      </c>
      <c r="H212" s="162" t="s">
        <v>881</v>
      </c>
      <c r="I212" s="163" t="s">
        <v>882</v>
      </c>
      <c r="J212" s="164">
        <v>42247</v>
      </c>
      <c r="K212" s="162"/>
      <c r="L212" s="169"/>
    </row>
    <row r="213" spans="1:12" ht="68.25" thickBot="1" x14ac:dyDescent="0.25">
      <c r="A213" s="156">
        <f t="shared" si="5"/>
        <v>330</v>
      </c>
      <c r="B213" s="170">
        <v>700330</v>
      </c>
      <c r="C213" s="165" t="s">
        <v>883</v>
      </c>
      <c r="D213" s="165" t="s">
        <v>884</v>
      </c>
      <c r="E213" s="165" t="s">
        <v>885</v>
      </c>
      <c r="F213" s="165" t="s">
        <v>886</v>
      </c>
      <c r="G213" s="165" t="s">
        <v>887</v>
      </c>
      <c r="H213" s="165" t="s">
        <v>888</v>
      </c>
      <c r="I213" s="166" t="s">
        <v>889</v>
      </c>
      <c r="J213" s="167">
        <v>41452</v>
      </c>
      <c r="K213" s="165"/>
      <c r="L213" s="169"/>
    </row>
    <row r="214" spans="1:12" ht="68.25" thickBot="1" x14ac:dyDescent="0.25">
      <c r="A214" s="156">
        <f t="shared" si="5"/>
        <v>336</v>
      </c>
      <c r="B214" s="168">
        <v>700336</v>
      </c>
      <c r="C214" s="162" t="s">
        <v>890</v>
      </c>
      <c r="D214" s="162" t="s">
        <v>835</v>
      </c>
      <c r="E214" s="162" t="s">
        <v>836</v>
      </c>
      <c r="F214" s="162" t="s">
        <v>891</v>
      </c>
      <c r="G214" s="162" t="s">
        <v>892</v>
      </c>
      <c r="H214" s="162" t="s">
        <v>227</v>
      </c>
      <c r="I214" s="163" t="s">
        <v>893</v>
      </c>
      <c r="J214" s="164">
        <v>41505</v>
      </c>
      <c r="K214" s="162"/>
      <c r="L214" s="169"/>
    </row>
    <row r="215" spans="1:12" ht="57" thickBot="1" x14ac:dyDescent="0.25">
      <c r="A215" s="156">
        <f t="shared" si="5"/>
        <v>205</v>
      </c>
      <c r="B215" s="170">
        <v>700205</v>
      </c>
      <c r="C215" s="165" t="s">
        <v>894</v>
      </c>
      <c r="D215" s="165" t="s">
        <v>895</v>
      </c>
      <c r="E215" s="165" t="s">
        <v>896</v>
      </c>
      <c r="F215" s="165" t="s">
        <v>897</v>
      </c>
      <c r="G215" s="165" t="s">
        <v>838</v>
      </c>
      <c r="H215" s="165" t="s">
        <v>898</v>
      </c>
      <c r="I215" s="166" t="s">
        <v>893</v>
      </c>
      <c r="J215" s="167">
        <v>40544</v>
      </c>
      <c r="K215" s="165"/>
      <c r="L215" s="169"/>
    </row>
    <row r="216" spans="1:12" ht="45.75" thickBot="1" x14ac:dyDescent="0.25">
      <c r="A216" s="156">
        <f t="shared" si="5"/>
        <v>342</v>
      </c>
      <c r="B216" s="168">
        <v>700342</v>
      </c>
      <c r="C216" s="162" t="s">
        <v>899</v>
      </c>
      <c r="D216" s="162" t="s">
        <v>835</v>
      </c>
      <c r="E216" s="162" t="s">
        <v>836</v>
      </c>
      <c r="F216" s="162" t="s">
        <v>891</v>
      </c>
      <c r="G216" s="162" t="s">
        <v>892</v>
      </c>
      <c r="H216" s="162" t="s">
        <v>898</v>
      </c>
      <c r="I216" s="163" t="s">
        <v>893</v>
      </c>
      <c r="J216" s="164">
        <v>41513</v>
      </c>
      <c r="K216" s="162"/>
      <c r="L216" s="169"/>
    </row>
    <row r="217" spans="1:12" ht="57" thickBot="1" x14ac:dyDescent="0.25">
      <c r="A217" s="156">
        <f t="shared" si="5"/>
        <v>355</v>
      </c>
      <c r="B217" s="170">
        <v>700355</v>
      </c>
      <c r="C217" s="165" t="s">
        <v>900</v>
      </c>
      <c r="D217" s="165" t="s">
        <v>901</v>
      </c>
      <c r="E217" s="165" t="s">
        <v>902</v>
      </c>
      <c r="F217" s="165" t="s">
        <v>903</v>
      </c>
      <c r="G217" s="165" t="s">
        <v>855</v>
      </c>
      <c r="H217" s="165" t="s">
        <v>904</v>
      </c>
      <c r="I217" s="166" t="s">
        <v>905</v>
      </c>
      <c r="J217" s="167">
        <v>41794</v>
      </c>
      <c r="K217" s="165"/>
      <c r="L217" s="169"/>
    </row>
    <row r="218" spans="1:12" ht="57" thickBot="1" x14ac:dyDescent="0.25">
      <c r="A218" s="156">
        <f t="shared" si="5"/>
        <v>260</v>
      </c>
      <c r="B218" s="168">
        <v>700260</v>
      </c>
      <c r="C218" s="162" t="s">
        <v>906</v>
      </c>
      <c r="D218" s="162" t="s">
        <v>907</v>
      </c>
      <c r="E218" s="162" t="s">
        <v>908</v>
      </c>
      <c r="F218" s="162" t="s">
        <v>909</v>
      </c>
      <c r="G218" s="162" t="s">
        <v>910</v>
      </c>
      <c r="H218" s="162" t="s">
        <v>911</v>
      </c>
      <c r="I218" s="163" t="s">
        <v>912</v>
      </c>
      <c r="J218" s="164">
        <v>40544</v>
      </c>
      <c r="K218" s="162"/>
      <c r="L218" s="169"/>
    </row>
    <row r="219" spans="1:12" ht="68.25" thickBot="1" x14ac:dyDescent="0.25">
      <c r="A219" s="156">
        <f t="shared" si="5"/>
        <v>365</v>
      </c>
      <c r="B219" s="170">
        <v>700365</v>
      </c>
      <c r="C219" s="165" t="s">
        <v>913</v>
      </c>
      <c r="D219" s="165" t="s">
        <v>914</v>
      </c>
      <c r="E219" s="165" t="s">
        <v>915</v>
      </c>
      <c r="F219" s="165" t="s">
        <v>916</v>
      </c>
      <c r="G219" s="165" t="s">
        <v>917</v>
      </c>
      <c r="H219" s="165" t="s">
        <v>225</v>
      </c>
      <c r="I219" s="166" t="s">
        <v>918</v>
      </c>
      <c r="J219" s="167">
        <v>44062</v>
      </c>
      <c r="K219" s="165"/>
      <c r="L219" s="169"/>
    </row>
    <row r="220" spans="1:12" ht="68.25" thickBot="1" x14ac:dyDescent="0.25">
      <c r="A220" s="156">
        <f t="shared" si="5"/>
        <v>372</v>
      </c>
      <c r="B220" s="168">
        <v>700372</v>
      </c>
      <c r="C220" s="162" t="s">
        <v>919</v>
      </c>
      <c r="D220" s="162" t="s">
        <v>920</v>
      </c>
      <c r="E220" s="162" t="s">
        <v>921</v>
      </c>
      <c r="F220" s="162" t="s">
        <v>922</v>
      </c>
      <c r="G220" s="162" t="s">
        <v>922</v>
      </c>
      <c r="H220" s="162" t="s">
        <v>923</v>
      </c>
      <c r="I220" s="163" t="s">
        <v>924</v>
      </c>
      <c r="J220" s="164">
        <v>45148</v>
      </c>
      <c r="K220" s="162"/>
      <c r="L220" s="169"/>
    </row>
    <row r="221" spans="1:12" ht="45.75" thickBot="1" x14ac:dyDescent="0.25">
      <c r="A221" s="156">
        <f t="shared" si="5"/>
        <v>387</v>
      </c>
      <c r="B221" s="170">
        <v>700387</v>
      </c>
      <c r="C221" s="165" t="s">
        <v>925</v>
      </c>
      <c r="D221" s="165" t="s">
        <v>926</v>
      </c>
      <c r="E221" s="165" t="s">
        <v>927</v>
      </c>
      <c r="F221" s="165" t="s">
        <v>928</v>
      </c>
      <c r="G221" s="165" t="s">
        <v>855</v>
      </c>
      <c r="H221" s="165" t="s">
        <v>929</v>
      </c>
      <c r="I221" s="166" t="s">
        <v>930</v>
      </c>
      <c r="J221" s="167">
        <v>42485</v>
      </c>
      <c r="K221" s="165"/>
      <c r="L221" s="169"/>
    </row>
    <row r="222" spans="1:12" ht="68.25" thickBot="1" x14ac:dyDescent="0.25">
      <c r="A222" s="156">
        <f t="shared" si="5"/>
        <v>390</v>
      </c>
      <c r="B222" s="168">
        <v>700390</v>
      </c>
      <c r="C222" s="162" t="s">
        <v>931</v>
      </c>
      <c r="D222" s="162" t="s">
        <v>932</v>
      </c>
      <c r="E222" s="162" t="s">
        <v>933</v>
      </c>
      <c r="F222" s="162" t="s">
        <v>934</v>
      </c>
      <c r="G222" s="162" t="s">
        <v>935</v>
      </c>
      <c r="H222" s="162" t="s">
        <v>230</v>
      </c>
      <c r="I222" s="163" t="s">
        <v>936</v>
      </c>
      <c r="J222" s="164">
        <v>42586</v>
      </c>
      <c r="K222" s="162"/>
      <c r="L222" s="169"/>
    </row>
    <row r="223" spans="1:12" ht="79.5" thickBot="1" x14ac:dyDescent="0.25">
      <c r="A223" s="156">
        <f t="shared" si="5"/>
        <v>394</v>
      </c>
      <c r="B223" s="170">
        <v>700394</v>
      </c>
      <c r="C223" s="165" t="s">
        <v>937</v>
      </c>
      <c r="D223" s="165" t="s">
        <v>938</v>
      </c>
      <c r="E223" s="165" t="s">
        <v>939</v>
      </c>
      <c r="F223" s="165" t="s">
        <v>940</v>
      </c>
      <c r="G223" s="165" t="s">
        <v>941</v>
      </c>
      <c r="H223" s="165" t="s">
        <v>212</v>
      </c>
      <c r="I223" s="165"/>
      <c r="J223" s="167">
        <v>44074</v>
      </c>
      <c r="K223" s="165"/>
      <c r="L223" s="169"/>
    </row>
    <row r="224" spans="1:12" ht="57" thickBot="1" x14ac:dyDescent="0.25">
      <c r="A224" s="156">
        <f t="shared" si="5"/>
        <v>395</v>
      </c>
      <c r="B224" s="168">
        <v>700395</v>
      </c>
      <c r="C224" s="162" t="s">
        <v>942</v>
      </c>
      <c r="D224" s="162" t="s">
        <v>943</v>
      </c>
      <c r="E224" s="162" t="s">
        <v>944</v>
      </c>
      <c r="F224" s="162" t="s">
        <v>945</v>
      </c>
      <c r="G224" s="162" t="s">
        <v>946</v>
      </c>
      <c r="H224" s="162" t="s">
        <v>231</v>
      </c>
      <c r="I224" s="163" t="s">
        <v>947</v>
      </c>
      <c r="J224" s="164">
        <v>42613</v>
      </c>
      <c r="K224" s="162"/>
      <c r="L224" s="169"/>
    </row>
    <row r="225" spans="1:12" ht="68.25" thickBot="1" x14ac:dyDescent="0.25">
      <c r="A225" s="156">
        <f t="shared" si="5"/>
        <v>396</v>
      </c>
      <c r="B225" s="170">
        <v>700396</v>
      </c>
      <c r="C225" s="165" t="s">
        <v>948</v>
      </c>
      <c r="D225" s="165" t="s">
        <v>949</v>
      </c>
      <c r="E225" s="165" t="s">
        <v>950</v>
      </c>
      <c r="F225" s="165" t="s">
        <v>951</v>
      </c>
      <c r="G225" s="165" t="s">
        <v>952</v>
      </c>
      <c r="H225" s="165" t="s">
        <v>232</v>
      </c>
      <c r="I225" s="166" t="s">
        <v>953</v>
      </c>
      <c r="J225" s="167">
        <v>42613</v>
      </c>
      <c r="K225" s="165"/>
      <c r="L225" s="169"/>
    </row>
    <row r="226" spans="1:12" ht="102" thickBot="1" x14ac:dyDescent="0.25">
      <c r="A226" s="156">
        <f t="shared" si="5"/>
        <v>449</v>
      </c>
      <c r="B226" s="168">
        <v>700449</v>
      </c>
      <c r="C226" s="162" t="s">
        <v>954</v>
      </c>
      <c r="D226" s="162" t="s">
        <v>955</v>
      </c>
      <c r="E226" s="162" t="s">
        <v>956</v>
      </c>
      <c r="F226" s="162" t="s">
        <v>957</v>
      </c>
      <c r="G226" s="162"/>
      <c r="H226" s="162" t="s">
        <v>248</v>
      </c>
      <c r="I226" s="162"/>
      <c r="J226" s="164">
        <v>44426</v>
      </c>
      <c r="K226" s="162"/>
      <c r="L226" s="169"/>
    </row>
    <row r="227" spans="1:12" ht="57" thickBot="1" x14ac:dyDescent="0.25">
      <c r="A227" s="156">
        <f t="shared" si="5"/>
        <v>450</v>
      </c>
      <c r="B227" s="170">
        <v>700450</v>
      </c>
      <c r="C227" s="165" t="s">
        <v>958</v>
      </c>
      <c r="D227" s="165" t="s">
        <v>959</v>
      </c>
      <c r="E227" s="165" t="s">
        <v>960</v>
      </c>
      <c r="F227" s="165">
        <v>89039530450</v>
      </c>
      <c r="G227" s="165"/>
      <c r="H227" s="165" t="s">
        <v>961</v>
      </c>
      <c r="I227" s="165"/>
      <c r="J227" s="167">
        <v>44433</v>
      </c>
      <c r="K227" s="165"/>
      <c r="L227" s="169"/>
    </row>
    <row r="228" spans="1:12" ht="57" thickBot="1" x14ac:dyDescent="0.25">
      <c r="A228" s="156">
        <f t="shared" si="5"/>
        <v>451</v>
      </c>
      <c r="B228" s="168">
        <v>700451</v>
      </c>
      <c r="C228" s="162" t="s">
        <v>962</v>
      </c>
      <c r="D228" s="162" t="s">
        <v>963</v>
      </c>
      <c r="E228" s="162" t="s">
        <v>964</v>
      </c>
      <c r="F228" s="162">
        <v>84712746222</v>
      </c>
      <c r="G228" s="162"/>
      <c r="H228" s="162" t="s">
        <v>250</v>
      </c>
      <c r="I228" s="162"/>
      <c r="J228" s="164">
        <v>44438</v>
      </c>
      <c r="K228" s="162"/>
      <c r="L228" s="169"/>
    </row>
    <row r="229" spans="1:12" ht="57" thickBot="1" x14ac:dyDescent="0.25">
      <c r="A229" s="156">
        <f t="shared" si="5"/>
        <v>452</v>
      </c>
      <c r="B229" s="170">
        <v>700452</v>
      </c>
      <c r="C229" s="165" t="s">
        <v>965</v>
      </c>
      <c r="D229" s="165" t="s">
        <v>966</v>
      </c>
      <c r="E229" s="165" t="s">
        <v>967</v>
      </c>
      <c r="F229" s="165">
        <v>84957896454</v>
      </c>
      <c r="G229" s="165"/>
      <c r="H229" s="165" t="s">
        <v>251</v>
      </c>
      <c r="I229" s="165"/>
      <c r="J229" s="167">
        <v>44439</v>
      </c>
      <c r="K229" s="165"/>
      <c r="L229" s="169"/>
    </row>
    <row r="230" spans="1:12" ht="68.25" thickBot="1" x14ac:dyDescent="0.25">
      <c r="A230" s="156">
        <f t="shared" si="5"/>
        <v>458</v>
      </c>
      <c r="B230" s="168">
        <v>700458</v>
      </c>
      <c r="C230" s="162" t="s">
        <v>968</v>
      </c>
      <c r="D230" s="162" t="s">
        <v>969</v>
      </c>
      <c r="E230" s="162" t="s">
        <v>970</v>
      </c>
      <c r="F230" s="162">
        <v>89139012249</v>
      </c>
      <c r="G230" s="162"/>
      <c r="H230" s="162" t="s">
        <v>971</v>
      </c>
      <c r="I230" s="162"/>
      <c r="J230" s="164">
        <v>44799</v>
      </c>
      <c r="K230" s="162"/>
      <c r="L230" s="169"/>
    </row>
    <row r="231" spans="1:12" ht="79.5" thickBot="1" x14ac:dyDescent="0.25">
      <c r="A231" s="156">
        <f t="shared" si="5"/>
        <v>459</v>
      </c>
      <c r="B231" s="170">
        <v>700459</v>
      </c>
      <c r="C231" s="165" t="s">
        <v>972</v>
      </c>
      <c r="D231" s="165" t="s">
        <v>973</v>
      </c>
      <c r="E231" s="165" t="s">
        <v>974</v>
      </c>
      <c r="F231" s="165">
        <v>73822645600</v>
      </c>
      <c r="G231" s="165"/>
      <c r="H231" s="165" t="s">
        <v>224</v>
      </c>
      <c r="I231" s="165"/>
      <c r="J231" s="167">
        <v>44886</v>
      </c>
      <c r="K231" s="165"/>
      <c r="L231" s="169"/>
    </row>
    <row r="232" spans="1:12" ht="68.25" thickBot="1" x14ac:dyDescent="0.25">
      <c r="A232" s="156">
        <f t="shared" si="5"/>
        <v>22</v>
      </c>
      <c r="B232" s="168">
        <v>700022</v>
      </c>
      <c r="C232" s="162" t="s">
        <v>975</v>
      </c>
      <c r="D232" s="162" t="s">
        <v>976</v>
      </c>
      <c r="E232" s="162" t="s">
        <v>977</v>
      </c>
      <c r="F232" s="162">
        <v>79111151080</v>
      </c>
      <c r="G232" s="162" t="s">
        <v>569</v>
      </c>
      <c r="H232" s="162" t="s">
        <v>978</v>
      </c>
      <c r="I232" s="162"/>
      <c r="J232" s="164">
        <v>45149</v>
      </c>
      <c r="K232" s="164">
        <v>45327</v>
      </c>
      <c r="L232" s="169"/>
    </row>
    <row r="233" spans="1:12" ht="68.25" thickBot="1" x14ac:dyDescent="0.25">
      <c r="A233" s="156">
        <f t="shared" si="5"/>
        <v>454</v>
      </c>
      <c r="B233" s="170">
        <v>700454</v>
      </c>
      <c r="C233" s="165" t="s">
        <v>979</v>
      </c>
      <c r="D233" s="165" t="s">
        <v>980</v>
      </c>
      <c r="E233" s="165" t="s">
        <v>981</v>
      </c>
      <c r="F233" s="165">
        <v>74959884746</v>
      </c>
      <c r="G233" s="165"/>
      <c r="H233" s="165" t="s">
        <v>370</v>
      </c>
      <c r="I233" s="165"/>
      <c r="J233" s="167">
        <v>45292</v>
      </c>
      <c r="K233" s="167">
        <v>45302</v>
      </c>
      <c r="L233" s="169"/>
    </row>
    <row r="234" spans="1:12" ht="113.25" thickBot="1" x14ac:dyDescent="0.25">
      <c r="A234" s="156">
        <f t="shared" si="5"/>
        <v>432</v>
      </c>
      <c r="B234" s="168">
        <v>700432</v>
      </c>
      <c r="C234" s="162" t="s">
        <v>982</v>
      </c>
      <c r="D234" s="162" t="s">
        <v>983</v>
      </c>
      <c r="E234" s="162" t="s">
        <v>984</v>
      </c>
      <c r="F234" s="162" t="s">
        <v>985</v>
      </c>
      <c r="G234" s="162"/>
      <c r="H234" s="162" t="s">
        <v>242</v>
      </c>
      <c r="I234" s="163" t="s">
        <v>986</v>
      </c>
      <c r="J234" s="164">
        <v>43686</v>
      </c>
      <c r="K234" s="162"/>
      <c r="L234" s="169"/>
    </row>
    <row r="235" spans="1:12" ht="45.75" thickBot="1" x14ac:dyDescent="0.25">
      <c r="A235" s="156">
        <f t="shared" si="5"/>
        <v>460</v>
      </c>
      <c r="B235" s="170">
        <v>700460</v>
      </c>
      <c r="C235" s="165" t="s">
        <v>987</v>
      </c>
      <c r="D235" s="165" t="s">
        <v>988</v>
      </c>
      <c r="E235" s="165" t="s">
        <v>989</v>
      </c>
      <c r="F235" s="165">
        <v>73822770303</v>
      </c>
      <c r="G235" s="165"/>
      <c r="H235" s="165" t="s">
        <v>413</v>
      </c>
      <c r="I235" s="165"/>
      <c r="J235" s="167">
        <v>45162</v>
      </c>
      <c r="K235" s="165"/>
      <c r="L235" s="169"/>
    </row>
    <row r="236" spans="1:12" ht="68.25" thickBot="1" x14ac:dyDescent="0.25">
      <c r="A236" s="156">
        <f t="shared" si="5"/>
        <v>461</v>
      </c>
      <c r="B236" s="168">
        <v>700461</v>
      </c>
      <c r="C236" s="162" t="s">
        <v>990</v>
      </c>
      <c r="D236" s="162" t="s">
        <v>991</v>
      </c>
      <c r="E236" s="162" t="s">
        <v>992</v>
      </c>
      <c r="F236" s="162" t="s">
        <v>993</v>
      </c>
      <c r="G236" s="162"/>
      <c r="H236" s="162" t="s">
        <v>994</v>
      </c>
      <c r="I236" s="162"/>
      <c r="J236" s="164">
        <v>45167</v>
      </c>
      <c r="K236" s="162"/>
      <c r="L236" s="169"/>
    </row>
    <row r="237" spans="1:12" ht="169.5" thickBot="1" x14ac:dyDescent="0.25">
      <c r="A237" s="156">
        <f t="shared" si="5"/>
        <v>462</v>
      </c>
      <c r="B237" s="170">
        <v>700462</v>
      </c>
      <c r="C237" s="165" t="s">
        <v>995</v>
      </c>
      <c r="D237" s="165" t="s">
        <v>996</v>
      </c>
      <c r="E237" s="165" t="s">
        <v>997</v>
      </c>
      <c r="F237" s="165">
        <v>74991544534</v>
      </c>
      <c r="G237" s="165"/>
      <c r="H237" s="165" t="s">
        <v>998</v>
      </c>
      <c r="I237" s="165"/>
      <c r="J237" s="167">
        <v>45169</v>
      </c>
      <c r="K237" s="165"/>
      <c r="L237" s="169"/>
    </row>
    <row r="238" spans="1:12" ht="79.5" thickBot="1" x14ac:dyDescent="0.25">
      <c r="A238" s="156">
        <f t="shared" si="5"/>
        <v>19</v>
      </c>
      <c r="B238" s="168">
        <v>700019</v>
      </c>
      <c r="C238" s="162" t="s">
        <v>999</v>
      </c>
      <c r="D238" s="162" t="s">
        <v>1000</v>
      </c>
      <c r="E238" s="162" t="s">
        <v>1001</v>
      </c>
      <c r="F238" s="162">
        <v>73833197779</v>
      </c>
      <c r="G238" s="162"/>
      <c r="H238" s="162" t="s">
        <v>1002</v>
      </c>
      <c r="I238" s="162"/>
      <c r="J238" s="164">
        <v>45141</v>
      </c>
      <c r="K238" s="162"/>
      <c r="L238" s="169"/>
    </row>
    <row r="239" spans="1:12" ht="68.25" thickBot="1" x14ac:dyDescent="0.25">
      <c r="A239" s="156">
        <f t="shared" si="5"/>
        <v>405</v>
      </c>
      <c r="B239" s="170">
        <v>700405</v>
      </c>
      <c r="C239" s="165" t="s">
        <v>1003</v>
      </c>
      <c r="D239" s="165" t="s">
        <v>1004</v>
      </c>
      <c r="E239" s="165" t="s">
        <v>1005</v>
      </c>
      <c r="F239" s="165" t="s">
        <v>1006</v>
      </c>
      <c r="G239" s="165"/>
      <c r="H239" s="165" t="s">
        <v>1007</v>
      </c>
      <c r="I239" s="166" t="s">
        <v>893</v>
      </c>
      <c r="J239" s="167">
        <v>42940</v>
      </c>
      <c r="K239" s="165"/>
      <c r="L239" s="169"/>
    </row>
    <row r="240" spans="1:12" ht="57" thickBot="1" x14ac:dyDescent="0.25">
      <c r="A240" s="156">
        <f t="shared" si="5"/>
        <v>406</v>
      </c>
      <c r="B240" s="171">
        <v>700406</v>
      </c>
      <c r="C240" s="172" t="s">
        <v>1008</v>
      </c>
      <c r="D240" s="172" t="s">
        <v>1009</v>
      </c>
      <c r="E240" s="172" t="s">
        <v>1010</v>
      </c>
      <c r="F240" s="172" t="s">
        <v>1011</v>
      </c>
      <c r="G240" s="172"/>
      <c r="H240" s="172" t="s">
        <v>1012</v>
      </c>
      <c r="I240" s="173" t="s">
        <v>1013</v>
      </c>
      <c r="J240" s="174">
        <v>43705</v>
      </c>
      <c r="K240" s="175"/>
      <c r="L240" s="176"/>
    </row>
    <row r="241" spans="1:12" ht="13.5" thickBot="1" x14ac:dyDescent="0.25">
      <c r="A241" s="156"/>
      <c r="B241" s="177"/>
      <c r="C241" s="178"/>
      <c r="D241" s="178"/>
      <c r="E241" s="178"/>
      <c r="F241" s="178"/>
      <c r="G241" s="178"/>
      <c r="H241" s="178"/>
      <c r="I241" s="178"/>
      <c r="J241" s="178"/>
      <c r="K241" s="178"/>
      <c r="L241" s="179"/>
    </row>
    <row r="242" spans="1:12" ht="13.5" thickBot="1" x14ac:dyDescent="0.25">
      <c r="A242" s="156"/>
      <c r="B242" s="221" t="s">
        <v>751</v>
      </c>
      <c r="C242" s="222"/>
      <c r="D242" s="222"/>
      <c r="E242" s="222"/>
      <c r="F242" s="222"/>
      <c r="G242" s="222"/>
      <c r="H242" s="222"/>
      <c r="I242" s="222"/>
      <c r="J242" s="222"/>
      <c r="K242" s="222"/>
      <c r="L242" s="223"/>
    </row>
    <row r="243" spans="1:12" ht="57" thickBot="1" x14ac:dyDescent="0.25">
      <c r="A243" s="156">
        <f t="shared" si="5"/>
        <v>412</v>
      </c>
      <c r="B243" s="168">
        <v>700412</v>
      </c>
      <c r="C243" s="162" t="s">
        <v>1014</v>
      </c>
      <c r="D243" s="162" t="s">
        <v>926</v>
      </c>
      <c r="E243" s="162" t="s">
        <v>1015</v>
      </c>
      <c r="F243" s="162">
        <v>83822900200</v>
      </c>
      <c r="G243" s="162" t="s">
        <v>855</v>
      </c>
      <c r="H243" s="162" t="s">
        <v>246</v>
      </c>
      <c r="I243" s="162"/>
      <c r="J243" s="164">
        <v>44439</v>
      </c>
      <c r="K243" s="162"/>
      <c r="L243" s="169"/>
    </row>
    <row r="244" spans="1:12" ht="79.5" thickBot="1" x14ac:dyDescent="0.25">
      <c r="A244" s="156">
        <f t="shared" si="5"/>
        <v>414</v>
      </c>
      <c r="B244" s="170">
        <v>700414</v>
      </c>
      <c r="C244" s="165" t="s">
        <v>1016</v>
      </c>
      <c r="D244" s="165" t="s">
        <v>1017</v>
      </c>
      <c r="E244" s="165" t="s">
        <v>1018</v>
      </c>
      <c r="F244" s="165" t="s">
        <v>1019</v>
      </c>
      <c r="G244" s="165"/>
      <c r="H244" s="165" t="s">
        <v>1020</v>
      </c>
      <c r="I244" s="166" t="s">
        <v>1021</v>
      </c>
      <c r="J244" s="167">
        <v>42977</v>
      </c>
      <c r="K244" s="165"/>
      <c r="L244" s="169"/>
    </row>
    <row r="245" spans="1:12" ht="45.75" thickBot="1" x14ac:dyDescent="0.25">
      <c r="A245" s="156">
        <f t="shared" si="5"/>
        <v>415</v>
      </c>
      <c r="B245" s="168">
        <v>700415</v>
      </c>
      <c r="C245" s="162" t="s">
        <v>1022</v>
      </c>
      <c r="D245" s="162" t="s">
        <v>1023</v>
      </c>
      <c r="E245" s="162" t="s">
        <v>1024</v>
      </c>
      <c r="F245" s="162" t="s">
        <v>1025</v>
      </c>
      <c r="G245" s="162" t="s">
        <v>1026</v>
      </c>
      <c r="H245" s="162" t="s">
        <v>237</v>
      </c>
      <c r="I245" s="163" t="s">
        <v>1027</v>
      </c>
      <c r="J245" s="164">
        <v>43266</v>
      </c>
      <c r="K245" s="162"/>
      <c r="L245" s="169"/>
    </row>
    <row r="246" spans="1:12" ht="68.25" thickBot="1" x14ac:dyDescent="0.25">
      <c r="A246" s="156">
        <f t="shared" si="5"/>
        <v>417</v>
      </c>
      <c r="B246" s="170">
        <v>700417</v>
      </c>
      <c r="C246" s="165" t="s">
        <v>1028</v>
      </c>
      <c r="D246" s="165" t="s">
        <v>1029</v>
      </c>
      <c r="E246" s="165" t="s">
        <v>1030</v>
      </c>
      <c r="F246" s="165" t="s">
        <v>1031</v>
      </c>
      <c r="G246" s="165" t="s">
        <v>1032</v>
      </c>
      <c r="H246" s="165" t="s">
        <v>371</v>
      </c>
      <c r="I246" s="166" t="s">
        <v>1033</v>
      </c>
      <c r="J246" s="167">
        <v>44790</v>
      </c>
      <c r="K246" s="165"/>
      <c r="L246" s="169"/>
    </row>
    <row r="247" spans="1:12" ht="57" thickBot="1" x14ac:dyDescent="0.25">
      <c r="A247" s="156">
        <f t="shared" si="5"/>
        <v>419</v>
      </c>
      <c r="B247" s="168">
        <v>700419</v>
      </c>
      <c r="C247" s="162" t="s">
        <v>1034</v>
      </c>
      <c r="D247" s="162" t="s">
        <v>1035</v>
      </c>
      <c r="E247" s="162" t="s">
        <v>1036</v>
      </c>
      <c r="F247" s="162" t="s">
        <v>1037</v>
      </c>
      <c r="G247" s="162" t="s">
        <v>1038</v>
      </c>
      <c r="H247" s="162" t="s">
        <v>1039</v>
      </c>
      <c r="I247" s="163" t="s">
        <v>1040</v>
      </c>
      <c r="J247" s="164">
        <v>43312</v>
      </c>
      <c r="K247" s="162"/>
      <c r="L247" s="169"/>
    </row>
    <row r="248" spans="1:12" ht="45.75" thickBot="1" x14ac:dyDescent="0.25">
      <c r="A248" s="156">
        <f t="shared" si="5"/>
        <v>420</v>
      </c>
      <c r="B248" s="170">
        <v>700420</v>
      </c>
      <c r="C248" s="165" t="s">
        <v>1041</v>
      </c>
      <c r="D248" s="165" t="s">
        <v>1035</v>
      </c>
      <c r="E248" s="165" t="s">
        <v>1042</v>
      </c>
      <c r="F248" s="165" t="s">
        <v>1043</v>
      </c>
      <c r="G248" s="165" t="s">
        <v>1032</v>
      </c>
      <c r="H248" s="165" t="s">
        <v>1044</v>
      </c>
      <c r="I248" s="166" t="s">
        <v>1045</v>
      </c>
      <c r="J248" s="167">
        <v>43313</v>
      </c>
      <c r="K248" s="165"/>
      <c r="L248" s="169"/>
    </row>
    <row r="249" spans="1:12" ht="57" thickBot="1" x14ac:dyDescent="0.25">
      <c r="A249" s="156">
        <f t="shared" si="5"/>
        <v>421</v>
      </c>
      <c r="B249" s="168">
        <v>700421</v>
      </c>
      <c r="C249" s="162" t="s">
        <v>1046</v>
      </c>
      <c r="D249" s="162" t="s">
        <v>1047</v>
      </c>
      <c r="E249" s="162" t="s">
        <v>1048</v>
      </c>
      <c r="F249" s="162" t="s">
        <v>1049</v>
      </c>
      <c r="G249" s="162"/>
      <c r="H249" s="162" t="s">
        <v>249</v>
      </c>
      <c r="I249" s="163" t="s">
        <v>1050</v>
      </c>
      <c r="J249" s="164">
        <v>43312</v>
      </c>
      <c r="K249" s="162"/>
      <c r="L249" s="169"/>
    </row>
    <row r="250" spans="1:12" ht="45.75" thickBot="1" x14ac:dyDescent="0.25">
      <c r="A250" s="156">
        <f t="shared" si="5"/>
        <v>21</v>
      </c>
      <c r="B250" s="170">
        <v>700021</v>
      </c>
      <c r="C250" s="165" t="s">
        <v>1051</v>
      </c>
      <c r="D250" s="165" t="s">
        <v>1052</v>
      </c>
      <c r="E250" s="165" t="s">
        <v>1053</v>
      </c>
      <c r="F250" s="165">
        <v>79131108627</v>
      </c>
      <c r="G250" s="165"/>
      <c r="H250" s="165" t="s">
        <v>1054</v>
      </c>
      <c r="I250" s="165"/>
      <c r="J250" s="167">
        <v>45148</v>
      </c>
      <c r="K250" s="165"/>
      <c r="L250" s="169"/>
    </row>
    <row r="251" spans="1:12" ht="124.5" thickBot="1" x14ac:dyDescent="0.25">
      <c r="A251" s="156">
        <f t="shared" si="5"/>
        <v>425</v>
      </c>
      <c r="B251" s="168">
        <v>700425</v>
      </c>
      <c r="C251" s="162" t="s">
        <v>1055</v>
      </c>
      <c r="D251" s="162" t="s">
        <v>1056</v>
      </c>
      <c r="E251" s="162" t="s">
        <v>1057</v>
      </c>
      <c r="F251" s="162" t="s">
        <v>1058</v>
      </c>
      <c r="G251" s="162" t="s">
        <v>1059</v>
      </c>
      <c r="H251" s="162" t="s">
        <v>239</v>
      </c>
      <c r="I251" s="163" t="s">
        <v>1060</v>
      </c>
      <c r="J251" s="164">
        <v>43340</v>
      </c>
      <c r="K251" s="162"/>
      <c r="L251" s="169"/>
    </row>
    <row r="252" spans="1:12" ht="57" thickBot="1" x14ac:dyDescent="0.25">
      <c r="A252" s="156">
        <f t="shared" si="5"/>
        <v>429</v>
      </c>
      <c r="B252" s="170">
        <v>700429</v>
      </c>
      <c r="C252" s="165" t="s">
        <v>1061</v>
      </c>
      <c r="D252" s="165" t="s">
        <v>1062</v>
      </c>
      <c r="E252" s="165" t="s">
        <v>1063</v>
      </c>
      <c r="F252" s="165" t="s">
        <v>1064</v>
      </c>
      <c r="G252" s="165" t="s">
        <v>1032</v>
      </c>
      <c r="H252" s="165" t="s">
        <v>1065</v>
      </c>
      <c r="I252" s="166" t="s">
        <v>1066</v>
      </c>
      <c r="J252" s="167">
        <v>43343</v>
      </c>
      <c r="K252" s="165"/>
      <c r="L252" s="169"/>
    </row>
    <row r="253" spans="1:12" ht="68.25" thickBot="1" x14ac:dyDescent="0.25">
      <c r="A253" s="156">
        <f t="shared" si="5"/>
        <v>430</v>
      </c>
      <c r="B253" s="168">
        <v>700430</v>
      </c>
      <c r="C253" s="162" t="s">
        <v>1067</v>
      </c>
      <c r="D253" s="162" t="s">
        <v>1068</v>
      </c>
      <c r="E253" s="162" t="s">
        <v>1069</v>
      </c>
      <c r="F253" s="162" t="s">
        <v>1070</v>
      </c>
      <c r="G253" s="162"/>
      <c r="H253" s="162" t="s">
        <v>241</v>
      </c>
      <c r="I253" s="163" t="s">
        <v>1071</v>
      </c>
      <c r="J253" s="164">
        <v>43453</v>
      </c>
      <c r="K253" s="162"/>
      <c r="L253" s="169"/>
    </row>
    <row r="254" spans="1:12" ht="57" thickBot="1" x14ac:dyDescent="0.25">
      <c r="A254" s="156">
        <f t="shared" si="5"/>
        <v>431</v>
      </c>
      <c r="B254" s="170">
        <v>700431</v>
      </c>
      <c r="C254" s="165" t="s">
        <v>1072</v>
      </c>
      <c r="D254" s="165" t="s">
        <v>1073</v>
      </c>
      <c r="E254" s="165" t="s">
        <v>1074</v>
      </c>
      <c r="F254" s="165" t="s">
        <v>1075</v>
      </c>
      <c r="G254" s="165"/>
      <c r="H254" s="165" t="s">
        <v>1076</v>
      </c>
      <c r="I254" s="166" t="s">
        <v>1077</v>
      </c>
      <c r="J254" s="167">
        <v>43706</v>
      </c>
      <c r="K254" s="165"/>
      <c r="L254" s="169"/>
    </row>
    <row r="255" spans="1:12" ht="79.5" thickBot="1" x14ac:dyDescent="0.25">
      <c r="A255" s="156">
        <f t="shared" si="5"/>
        <v>437</v>
      </c>
      <c r="B255" s="168">
        <v>700437</v>
      </c>
      <c r="C255" s="162" t="s">
        <v>1078</v>
      </c>
      <c r="D255" s="162" t="s">
        <v>1079</v>
      </c>
      <c r="E255" s="162" t="s">
        <v>1080</v>
      </c>
      <c r="F255" s="162" t="s">
        <v>1081</v>
      </c>
      <c r="G255" s="162"/>
      <c r="H255" s="162" t="s">
        <v>247</v>
      </c>
      <c r="I255" s="163" t="s">
        <v>1082</v>
      </c>
      <c r="J255" s="164">
        <v>44435</v>
      </c>
      <c r="K255" s="162"/>
      <c r="L255" s="169"/>
    </row>
    <row r="256" spans="1:12" ht="79.5" thickBot="1" x14ac:dyDescent="0.25">
      <c r="A256" s="156">
        <f t="shared" si="5"/>
        <v>442</v>
      </c>
      <c r="B256" s="170">
        <v>700442</v>
      </c>
      <c r="C256" s="165" t="s">
        <v>1083</v>
      </c>
      <c r="D256" s="165" t="s">
        <v>1084</v>
      </c>
      <c r="E256" s="165" t="s">
        <v>1085</v>
      </c>
      <c r="F256" s="165" t="s">
        <v>1086</v>
      </c>
      <c r="G256" s="165" t="s">
        <v>1087</v>
      </c>
      <c r="H256" s="165" t="s">
        <v>1088</v>
      </c>
      <c r="I256" s="166" t="s">
        <v>1089</v>
      </c>
      <c r="J256" s="167">
        <v>44068</v>
      </c>
      <c r="K256" s="165"/>
      <c r="L256" s="169"/>
    </row>
    <row r="257" spans="1:12" ht="68.25" thickBot="1" x14ac:dyDescent="0.25">
      <c r="A257" s="156">
        <f t="shared" si="5"/>
        <v>444</v>
      </c>
      <c r="B257" s="168">
        <v>700444</v>
      </c>
      <c r="C257" s="162" t="s">
        <v>1090</v>
      </c>
      <c r="D257" s="162" t="s">
        <v>1091</v>
      </c>
      <c r="E257" s="162" t="s">
        <v>1092</v>
      </c>
      <c r="F257" s="162" t="s">
        <v>1093</v>
      </c>
      <c r="G257" s="162" t="s">
        <v>569</v>
      </c>
      <c r="H257" s="162" t="s">
        <v>244</v>
      </c>
      <c r="I257" s="163" t="s">
        <v>1094</v>
      </c>
      <c r="J257" s="164">
        <v>44074</v>
      </c>
      <c r="K257" s="162"/>
      <c r="L257" s="169"/>
    </row>
    <row r="258" spans="1:12" ht="68.25" thickBot="1" x14ac:dyDescent="0.25">
      <c r="A258" s="156">
        <f t="shared" si="5"/>
        <v>446</v>
      </c>
      <c r="B258" s="170">
        <v>700446</v>
      </c>
      <c r="C258" s="165" t="s">
        <v>1095</v>
      </c>
      <c r="D258" s="165" t="s">
        <v>1096</v>
      </c>
      <c r="E258" s="165" t="s">
        <v>1097</v>
      </c>
      <c r="F258" s="165" t="s">
        <v>1098</v>
      </c>
      <c r="G258" s="165" t="s">
        <v>569</v>
      </c>
      <c r="H258" s="165" t="s">
        <v>1099</v>
      </c>
      <c r="I258" s="166" t="s">
        <v>1100</v>
      </c>
      <c r="J258" s="167">
        <v>45065</v>
      </c>
      <c r="K258" s="165"/>
      <c r="L258" s="169"/>
    </row>
    <row r="259" spans="1:12" ht="79.5" thickBot="1" x14ac:dyDescent="0.25">
      <c r="A259" s="156">
        <f t="shared" si="5"/>
        <v>447</v>
      </c>
      <c r="B259" s="168">
        <v>700447</v>
      </c>
      <c r="C259" s="162" t="s">
        <v>1101</v>
      </c>
      <c r="D259" s="162" t="s">
        <v>847</v>
      </c>
      <c r="E259" s="162" t="s">
        <v>1102</v>
      </c>
      <c r="F259" s="162" t="s">
        <v>1103</v>
      </c>
      <c r="G259" s="162" t="s">
        <v>1104</v>
      </c>
      <c r="H259" s="162" t="s">
        <v>243</v>
      </c>
      <c r="I259" s="163" t="s">
        <v>1105</v>
      </c>
      <c r="J259" s="164">
        <v>44195</v>
      </c>
      <c r="K259" s="162"/>
      <c r="L259" s="169"/>
    </row>
    <row r="260" spans="1:12" ht="13.5" thickBot="1" x14ac:dyDescent="0.25">
      <c r="A260" s="156"/>
      <c r="B260" s="221"/>
      <c r="C260" s="222"/>
      <c r="D260" s="222"/>
      <c r="E260" s="222"/>
      <c r="F260" s="222"/>
      <c r="G260" s="222"/>
      <c r="H260" s="222"/>
      <c r="I260" s="222"/>
      <c r="J260" s="222"/>
      <c r="K260" s="222"/>
      <c r="L260" s="223"/>
    </row>
    <row r="261" spans="1:12" ht="57" thickBot="1" x14ac:dyDescent="0.25">
      <c r="A261" s="156">
        <f t="shared" ref="A261" si="6">B261-700000</f>
        <v>32</v>
      </c>
      <c r="B261" s="171">
        <v>700032</v>
      </c>
      <c r="C261" s="172" t="s">
        <v>1106</v>
      </c>
      <c r="D261" s="172" t="s">
        <v>1107</v>
      </c>
      <c r="E261" s="172" t="s">
        <v>1108</v>
      </c>
      <c r="F261" s="172">
        <v>73822900200</v>
      </c>
      <c r="G261" s="172"/>
      <c r="H261" s="172" t="s">
        <v>246</v>
      </c>
      <c r="I261" s="172"/>
      <c r="J261" s="174">
        <v>45166</v>
      </c>
      <c r="K261" s="175"/>
      <c r="L261" s="176"/>
    </row>
  </sheetData>
  <autoFilter ref="B3:M120"/>
  <sortState ref="B4:E120">
    <sortCondition descending="1" ref="E4:E120"/>
  </sortState>
  <mergeCells count="10">
    <mergeCell ref="B260:L260"/>
    <mergeCell ref="C1:C3"/>
    <mergeCell ref="D1:E2"/>
    <mergeCell ref="B130:L130"/>
    <mergeCell ref="B151:L151"/>
    <mergeCell ref="B167:L167"/>
    <mergeCell ref="B185:L185"/>
    <mergeCell ref="B188:L188"/>
    <mergeCell ref="B205:L205"/>
    <mergeCell ref="B242:L242"/>
  </mergeCells>
  <hyperlinks>
    <hyperlink ref="C99" location="'0001'!A1" display="'0001'!A1"/>
    <hyperlink ref="C31" location="'0004'!A1" display="'0004'!A1"/>
    <hyperlink ref="C18" location="'0010'!A1" display="'0010'!A1"/>
    <hyperlink ref="C51" location="'0013'!A1" display="'0013'!A1"/>
    <hyperlink ref="C59" location="'0023'!A1" display="'0023'!A1"/>
    <hyperlink ref="C53" location="'0026'!A1" display="'0026'!A1"/>
    <hyperlink ref="C46" location="'0027'!A1" display="'0027'!A1"/>
    <hyperlink ref="C16" location="'0028'!A1" display="'0028'!A1"/>
    <hyperlink ref="C34" location="'0029'!A1" display="'0029'!A1"/>
    <hyperlink ref="C6" location="'0033'!A1" display="'0033'!A1"/>
    <hyperlink ref="C41" location="'0035'!A1" display="'0035'!A1"/>
    <hyperlink ref="C38" location="'0049'!A1" display="'0049'!A1"/>
    <hyperlink ref="C36" location="'0052'!A1" display="'0052'!A1"/>
    <hyperlink ref="C12" location="'0059'!A1" display="'0059'!A1"/>
    <hyperlink ref="C42" location="'0061'!A1" display="'0061'!A1"/>
    <hyperlink ref="C21" location="'0063'!A1" display="'0063'!A1"/>
    <hyperlink ref="C23" location="'0065'!A1" display="'0065'!A1"/>
    <hyperlink ref="C40" location="'0067'!A1" display="'0067'!A1"/>
    <hyperlink ref="C19" location="'0069'!A1" display="'0069'!A1"/>
    <hyperlink ref="C30" location="'0071'!A1" display="'0071'!A1"/>
    <hyperlink ref="C33" location="'0073'!A1" display="'0073'!A1"/>
    <hyperlink ref="C29" location="'0075'!A1" display="'0075'!A1"/>
    <hyperlink ref="C25" location="'0079'!A1" display="'0079'!A1"/>
    <hyperlink ref="C45" location="'0081'!A1" display="'0081'!A1"/>
    <hyperlink ref="C17" location="'0083'!A1" display="'0083'!A1"/>
    <hyperlink ref="C32" location="'0085'!A1" display="'0085'!A1"/>
    <hyperlink ref="C27" location="'0087'!A1" display="'0087'!A1"/>
    <hyperlink ref="C8" location="'0103'!A1" display="'0103'!A1"/>
    <hyperlink ref="C11" location="'0115'!A1" display="'0115'!A1"/>
    <hyperlink ref="C26" location="'0129'!A1" display="'0129'!A1"/>
    <hyperlink ref="C15" location="'0133'!A1" display="'0133'!A1"/>
    <hyperlink ref="C14" location="'0135'!A1" display="'0135'!A1"/>
    <hyperlink ref="C20" location="'0139'!A1" display="'0139'!A1"/>
    <hyperlink ref="C9" location="'0140'!A1" display="'0140'!A1"/>
    <hyperlink ref="C22" location="'0142'!A1" display="'0142'!A1"/>
    <hyperlink ref="C5" location="'0144'!A1" display="'0144'!A1"/>
    <hyperlink ref="C39" location="'0146'!A1" display="'0146'!A1"/>
    <hyperlink ref="C73" location="'0151'!A1" display="'0151'!A1"/>
    <hyperlink ref="C35" location="'0173'!A1" display="'0173'!A1"/>
    <hyperlink ref="C54" location="'0175'!A1" display="'0175'!A1"/>
    <hyperlink ref="C4" location="'0188'!A1" display="'0188'!A1"/>
    <hyperlink ref="C28" location="'0203'!A1" display="'0203'!A1"/>
    <hyperlink ref="C58" location="'0204'!A1" display="'0204'!A1"/>
    <hyperlink ref="C52" location="'0205'!A1" display="'0205'!A1"/>
    <hyperlink ref="C24" location="'0231'!A1" display="'0231'!A1"/>
    <hyperlink ref="C43" location="'0232'!A1" display="'0232'!A1"/>
    <hyperlink ref="C111" location="'0251'!A1" display="'0251'!A1"/>
    <hyperlink ref="C76" location="'0260'!A1" display="'0260'!A1"/>
    <hyperlink ref="C57" location="'0275'!A1" display="'0275'!A1"/>
    <hyperlink ref="C104" location="'0281'!A1" display="'0281'!A1"/>
    <hyperlink ref="C13" location="'0292'!A1" display="'0292'!A1"/>
    <hyperlink ref="C86" location="'0294'!A1" display="'0294'!A1"/>
    <hyperlink ref="C109" location="'0460'!A1" display="'0460'!A1"/>
    <hyperlink ref="C70" location="'0296'!A1" display="'0296'!A1"/>
    <hyperlink ref="C61" location="'0298'!A1" display="'0298'!A1"/>
    <hyperlink ref="C93" location="'0301'!A1" display="'0301'!A1"/>
    <hyperlink ref="C44" location="'0466'!A1" display="'0466'!A1"/>
    <hyperlink ref="C75" location="'0320'!A1" display="'0320'!A1"/>
    <hyperlink ref="C10" location="'0321'!A1" display="'0321'!A1"/>
    <hyperlink ref="C72" location="'0327'!A1" display="'0327'!A1"/>
    <hyperlink ref="C64" location="'0329'!A1" display="'0329'!A1"/>
    <hyperlink ref="C85" location="'0330'!A1" display="'0330'!A1"/>
    <hyperlink ref="C65" location="'0331'!A1" display="'0331'!A1"/>
    <hyperlink ref="C62" location="'0333'!A1" display="'0333'!A1"/>
    <hyperlink ref="C106" location="'0336'!A1" display="'0336'!A1"/>
    <hyperlink ref="C74" location="'0338'!A1" display="'0338'!A1"/>
    <hyperlink ref="C67" location="'0341'!A1" display="'0341'!A1"/>
    <hyperlink ref="C82" location="'0342'!A1" display="'0342'!A1"/>
    <hyperlink ref="C89" location="'0343'!A1" display="'0343'!A1"/>
    <hyperlink ref="C83" location="'0344'!A1" display="'0344'!A1"/>
    <hyperlink ref="C78" location="'0353'!A1" display="'0353'!A1"/>
    <hyperlink ref="C7" location="'0354'!A1" display="'0354'!A1"/>
    <hyperlink ref="C48" location="'0355'!A1" display="'0355'!A1"/>
    <hyperlink ref="C91" location="'0367'!A1" display="'0367'!A1"/>
    <hyperlink ref="C112" location="'0373'!A1" display="'0373'!A1"/>
    <hyperlink ref="C97" location="'0377'!A1" display="'0377'!A1"/>
    <hyperlink ref="C95" location="'0381'!A1" display="'0381'!A1"/>
    <hyperlink ref="C84" location="'0382'!A1" display="'0382'!A1"/>
    <hyperlink ref="C47" location="'0385'!A1" display="'0385'!A1"/>
    <hyperlink ref="C63" location="'0387'!A1" display="'0387'!A1"/>
    <hyperlink ref="C88" location="'0390'!A1" display="'0390'!A1"/>
    <hyperlink ref="C94" location="'0395'!A1" display="'0395'!A1"/>
    <hyperlink ref="C79" location="'0396'!A1" display="'0396'!A1"/>
    <hyperlink ref="C100" location="'0398'!A1" display="'0398'!A1"/>
    <hyperlink ref="C60" location="'0399'!A1" display="'0399'!A1"/>
    <hyperlink ref="C102" location="'0365'!A1" display="'0365'!A1"/>
    <hyperlink ref="C113" location="'0405'!A1" display="'0405'!A1"/>
    <hyperlink ref="C90" location="'0406'!A1" display="'0406'!A1"/>
    <hyperlink ref="C80" location="'0414'!A1" display="'0414'!A1"/>
    <hyperlink ref="C92" location="'0415'!A1" display="'0415'!A1"/>
    <hyperlink ref="C114" location="'0449'!A1" display="'0449'!A1"/>
    <hyperlink ref="C69" location="'0419'!A1" display="'0419'!A1"/>
    <hyperlink ref="C87" location="'0420'!A1" display="'0420'!A1"/>
    <hyperlink ref="C50" location="'0465'!A1" display="'0465'!A1"/>
    <hyperlink ref="C37" location="'0425'!A1" display="'0425'!A1"/>
    <hyperlink ref="C71" location="'0429'!A1" display="'0429'!A1"/>
    <hyperlink ref="C77" location="'0430'!A1" display="'0430'!A1"/>
    <hyperlink ref="C68" location="'0431'!A1" display="'0431'!A1"/>
    <hyperlink ref="C49" location="'0432'!A1" display="'0432'!A1"/>
    <hyperlink ref="C103" location="'0394'!A1" display="'0394'!A1"/>
    <hyperlink ref="C66" location="'0450'!A1" display="'0450'!A1"/>
    <hyperlink ref="C115" location="'0421'!A1" display="'0421'!A1"/>
    <hyperlink ref="C118" location="'0451'!A1" display="'0451'!A1"/>
    <hyperlink ref="C116" location="'0442'!A1" display="'0442'!A1"/>
    <hyperlink ref="C56" location="'0452'!A1" display="'0452'!A1"/>
    <hyperlink ref="C101" location="'0444'!A1" display="'0444'!A1"/>
    <hyperlink ref="C117" location="'0448'!A1" display="'0448'!A1"/>
    <hyperlink ref="C96" location="'0462'!A1" display="'0462'!A1"/>
    <hyperlink ref="C98" location="'0459'!A1" display="'0459'!A1"/>
    <hyperlink ref="C119" location="'0454'!A1" display="'0454'!A1"/>
    <hyperlink ref="C81" location="'0463'!A1" display="'0463'!A1"/>
    <hyperlink ref="C105" location="'0021'!A1" display="'0021'!A1"/>
    <hyperlink ref="C110" location="'0032'!A1" display="'0032'!A1"/>
    <hyperlink ref="C120" location="'0458'!A1" display="'0458'!A1"/>
    <hyperlink ref="C108" location="'0417'!A1" display="'0417'!A1"/>
    <hyperlink ref="I131" r:id="rId1" display="http://mauzacrb.ru/"/>
    <hyperlink ref="I132" r:id="rId2" display="http://acrb.tomsk.ru/"/>
    <hyperlink ref="I133" r:id="rId3" display="http://bakcrb.ru/"/>
    <hyperlink ref="I134" r:id="rId4" display="http://vkt-crb.tom.ru/"/>
    <hyperlink ref="I135" r:id="rId5"/>
    <hyperlink ref="I136" r:id="rId6" display="http://kargasokcrb.ru/"/>
    <hyperlink ref="I137" r:id="rId7" display="http://kozhevnikovo.ru/"/>
    <hyperlink ref="I138" r:id="rId8" display="http://kolpcrb.tom.ru/"/>
    <hyperlink ref="I139" r:id="rId9" display="http://krivosheino.ru/"/>
    <hyperlink ref="I140" r:id="rId10"/>
    <hyperlink ref="I141" r:id="rId11"/>
    <hyperlink ref="I142" r:id="rId12"/>
    <hyperlink ref="I143" r:id="rId13"/>
    <hyperlink ref="I144" r:id="rId14"/>
    <hyperlink ref="I145" r:id="rId15"/>
    <hyperlink ref="I146" r:id="rId16" display="http://strjmed.ru/"/>
    <hyperlink ref="I147" r:id="rId17" display="http://tegcrb.tomsk.ru/"/>
    <hyperlink ref="I148" r:id="rId18" display="http://crb.tom.ru/"/>
    <hyperlink ref="I149" r:id="rId19" display="http://chcrb.ru/"/>
    <hyperlink ref="I150" r:id="rId20" display="http://shegarcrb.ru/"/>
    <hyperlink ref="I152" r:id="rId21" display="http://okb.tomsk.ru/"/>
    <hyperlink ref="I153" r:id="rId22" display="http://opc.tomsk.ru/"/>
    <hyperlink ref="I154" r:id="rId23" display="http://tomonco.ru/"/>
    <hyperlink ref="I155" r:id="rId24" display="http://okvd.tomsk.ru/"/>
    <hyperlink ref="I156" r:id="rId25" display="http://stoptb.tomsk.ru/"/>
    <hyperlink ref="I157" r:id="rId26" display="http://gb2.tom.ru/"/>
    <hyperlink ref="I158" r:id="rId27"/>
    <hyperlink ref="I159" r:id="rId28" display="http://mvb.tomsk.ru/"/>
    <hyperlink ref="I160" r:id="rId29"/>
    <hyperlink ref="I161" r:id="rId30" display="http://medsantomsk.ru/"/>
    <hyperlink ref="I162" r:id="rId31"/>
    <hyperlink ref="I163" r:id="rId32" display="http://roddom-1.tomsk.ru/"/>
    <hyperlink ref="I164" r:id="rId33" display="http://roddom4.tomsk.ru/"/>
    <hyperlink ref="I165" r:id="rId34" display="http://semashko.tomsk.ru/"/>
    <hyperlink ref="I166" r:id="rId35" display="http://odb.tomsk.ru/"/>
    <hyperlink ref="I168" r:id="rId36"/>
    <hyperlink ref="I169" r:id="rId37" display="http://dgb2.tom.ru/"/>
    <hyperlink ref="I170" r:id="rId38" display="http://dbsib.jimdo.com/"/>
    <hyperlink ref="I171" r:id="rId39" display="http://pol1.tomsk.ru/"/>
    <hyperlink ref="I172" r:id="rId40" display="http://pol4.tomsk.ru/"/>
    <hyperlink ref="I173" r:id="rId41" display="http://pol10.tomsk.ru/"/>
    <hyperlink ref="I174" r:id="rId42" display="http://poltnc.tomsk.ru/"/>
    <hyperlink ref="I175" r:id="rId43" display="http://osp.tom.ru/"/>
    <hyperlink ref="I176" r:id="rId44" display="http://стоматология1.рф/"/>
    <hyperlink ref="I177" r:id="rId45" display="http://detstom2.tomsk.ru/"/>
    <hyperlink ref="I178" r:id="rId46" display="http://ssmp.tomsk.ru/"/>
    <hyperlink ref="I179" r:id="rId47" display="http://bsmp.tomsk.ru/"/>
    <hyperlink ref="I180" r:id="rId48"/>
    <hyperlink ref="I182" r:id="rId49"/>
    <hyperlink ref="I186" r:id="rId50" display="http://gastro.tomsk.ru/"/>
    <hyperlink ref="I187" r:id="rId51" display="http://med.tomsk.ru/"/>
    <hyperlink ref="I189" r:id="rId52" display="http://oncology.tomsk.ru/"/>
    <hyperlink ref="I190" r:id="rId53" display="http://kluchi.tom.ru/"/>
    <hyperlink ref="I191" r:id="rId54"/>
    <hyperlink ref="I192" r:id="rId55"/>
    <hyperlink ref="I193" r:id="rId56" display="https://мсч.70.мвд.рф/"/>
    <hyperlink ref="I194" r:id="rId57" display="http://microsurgeryinstitute.com/"/>
    <hyperlink ref="I195" r:id="rId58"/>
    <hyperlink ref="I196" r:id="rId59" display="http://mrtvtomske.com/"/>
    <hyperlink ref="I197" r:id="rId60"/>
    <hyperlink ref="I198" r:id="rId61" display="http://invitro.ru/"/>
    <hyperlink ref="I199" r:id="rId62"/>
    <hyperlink ref="I200" r:id="rId63" display="http://lsdtomsk.ru/"/>
    <hyperlink ref="I201" r:id="rId64"/>
    <hyperlink ref="I202" r:id="rId65" display="http://madzh-seversk.ru/"/>
    <hyperlink ref="I203" r:id="rId66"/>
    <hyperlink ref="I204" r:id="rId67" display="http://mo-zdorovie.tomsk.ru/"/>
    <hyperlink ref="I206" r:id="rId68" display="http://genelli.ru/"/>
    <hyperlink ref="I207" r:id="rId69" display="http://nephroline.ru/"/>
    <hyperlink ref="I208" r:id="rId70" display="http://oplab.ru/"/>
    <hyperlink ref="I209" r:id="rId71" display="http://www.санаторийкосмонавт.рф/"/>
    <hyperlink ref="I210" r:id="rId72"/>
    <hyperlink ref="I211" r:id="rId73" display="http://prof-osmotr.ru/"/>
    <hyperlink ref="I212" r:id="rId74" display="http://www.citilab.ru/"/>
    <hyperlink ref="I213" r:id="rId75" display="http://tomoko.ru/"/>
    <hyperlink ref="I214" r:id="rId76" display="http://0370.ru/"/>
    <hyperlink ref="I215" r:id="rId77" display="http://0370.ru/"/>
    <hyperlink ref="I216" r:id="rId78" display="http://0370.ru/"/>
    <hyperlink ref="I217" r:id="rId79" display="https://official-ckb.0370.ru/"/>
    <hyperlink ref="I218" r:id="rId80" display="http://1klinika.ru/"/>
    <hyperlink ref="I219" r:id="rId81" display="http://ldc.tom.ru/"/>
    <hyperlink ref="I220" r:id="rId82"/>
    <hyperlink ref="I221" r:id="rId83"/>
    <hyperlink ref="I222" r:id="rId84"/>
    <hyperlink ref="I224" r:id="rId85" display="http://цжз-северск.рф/"/>
    <hyperlink ref="I225" r:id="rId86" display="http://med-art.tomsk.ru/"/>
    <hyperlink ref="I234" r:id="rId87"/>
    <hyperlink ref="I239" r:id="rId88" display="http://0370.ru/"/>
    <hyperlink ref="I240" r:id="rId89" display="http://lor.tomsk.ru/"/>
    <hyperlink ref="I244" r:id="rId90"/>
    <hyperlink ref="I245" r:id="rId91"/>
    <hyperlink ref="I246" r:id="rId92"/>
    <hyperlink ref="I247" r:id="rId93"/>
    <hyperlink ref="I248" r:id="rId94" display="http://devisio.ru/"/>
    <hyperlink ref="I249" r:id="rId95" display="http://m-line.expert/"/>
    <hyperlink ref="I251" r:id="rId96"/>
    <hyperlink ref="I252" r:id="rId97"/>
    <hyperlink ref="I253" r:id="rId98" display="http://icmed.ru/"/>
    <hyperlink ref="I254" r:id="rId99"/>
    <hyperlink ref="I255" r:id="rId100" display="http://childrehab.org/"/>
    <hyperlink ref="I256" r:id="rId101"/>
    <hyperlink ref="I257" r:id="rId102"/>
    <hyperlink ref="I258" r:id="rId103"/>
    <hyperlink ref="I259" r:id="rId104"/>
  </hyperlinks>
  <pageMargins left="0.7" right="0.7" top="0.75" bottom="0.75" header="0.3" footer="0.3"/>
  <pageSetup paperSize="9" orientation="portrait" r:id="rId10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403</v>
      </c>
      <c r="B7" s="214"/>
      <c r="C7" s="214"/>
      <c r="D7" s="214"/>
      <c r="E7" s="214"/>
      <c r="F7" s="214"/>
      <c r="H7" s="214" t="s">
        <v>403</v>
      </c>
      <c r="I7" s="214"/>
      <c r="J7" s="214"/>
      <c r="K7" s="214"/>
      <c r="L7" s="214"/>
      <c r="M7" s="214"/>
      <c r="O7" s="214" t="s">
        <v>403</v>
      </c>
      <c r="P7" s="214"/>
      <c r="Q7" s="214"/>
      <c r="R7" s="214"/>
      <c r="S7" s="214"/>
      <c r="T7" s="214"/>
      <c r="U7" s="89"/>
      <c r="V7" s="89"/>
    </row>
    <row r="8" spans="1:22" s="123" customFormat="1" ht="21" customHeight="1" x14ac:dyDescent="0.2">
      <c r="A8" s="207" t="s">
        <v>0</v>
      </c>
      <c r="B8" s="207"/>
      <c r="C8" s="207"/>
      <c r="D8" s="207"/>
      <c r="E8" s="207"/>
      <c r="F8" s="207"/>
      <c r="G8" s="125"/>
      <c r="H8" s="207" t="s">
        <v>0</v>
      </c>
      <c r="I8" s="207"/>
      <c r="J8" s="207"/>
      <c r="K8" s="207"/>
      <c r="L8" s="207"/>
      <c r="M8" s="207"/>
      <c r="N8" s="125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15.2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7.6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7.6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15.2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7.6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7.6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15.2</v>
      </c>
      <c r="H27" s="202"/>
      <c r="I27" s="39" t="s">
        <v>255</v>
      </c>
      <c r="J27" s="131">
        <v>13</v>
      </c>
      <c r="K27" s="53"/>
      <c r="L27" s="78">
        <v>0</v>
      </c>
      <c r="M27" s="85">
        <v>7.6</v>
      </c>
      <c r="O27" s="202"/>
      <c r="P27" s="39" t="s">
        <v>255</v>
      </c>
      <c r="Q27" s="131">
        <v>13</v>
      </c>
      <c r="R27" s="53"/>
      <c r="S27" s="78">
        <v>0</v>
      </c>
      <c r="T27" s="85">
        <v>7.6</v>
      </c>
      <c r="U27" s="40"/>
      <c r="V27" s="40"/>
    </row>
    <row r="28" spans="1:22" s="33" customFormat="1" ht="66" hidden="1" customHeight="1" x14ac:dyDescent="0.2">
      <c r="A28" s="124"/>
      <c r="B28" s="129"/>
      <c r="C28" s="55">
        <v>14</v>
      </c>
      <c r="D28" s="53"/>
      <c r="E28" s="78"/>
      <c r="F28" s="111">
        <f>M28+T28</f>
        <v>0</v>
      </c>
      <c r="H28" s="124"/>
      <c r="I28" s="129"/>
      <c r="J28" s="55">
        <v>14</v>
      </c>
      <c r="K28" s="53"/>
      <c r="L28" s="78"/>
      <c r="M28" s="111">
        <v>0</v>
      </c>
      <c r="O28" s="124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26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26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26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26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126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26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285</v>
      </c>
      <c r="B7" s="214"/>
      <c r="C7" s="214"/>
      <c r="D7" s="214"/>
      <c r="E7" s="214"/>
      <c r="F7" s="214"/>
      <c r="H7" s="214" t="s">
        <v>285</v>
      </c>
      <c r="I7" s="214"/>
      <c r="J7" s="214"/>
      <c r="K7" s="214"/>
      <c r="L7" s="214"/>
      <c r="M7" s="214"/>
      <c r="O7" s="214" t="s">
        <v>285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1402485.5999999999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588148.69999999995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814336.90000000014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153644</v>
      </c>
      <c r="F19" s="84">
        <f>F20+F21</f>
        <v>236478.2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64433</v>
      </c>
      <c r="M19" s="84">
        <f>M20+M21</f>
        <v>99170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89211</v>
      </c>
      <c r="T19" s="84">
        <f>T20+T21</f>
        <v>137308.20000000001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61904</v>
      </c>
      <c r="F20" s="85">
        <v>168828.9</v>
      </c>
      <c r="H20" s="202"/>
      <c r="I20" s="36" t="s">
        <v>35</v>
      </c>
      <c r="J20" s="131">
        <v>6</v>
      </c>
      <c r="K20" s="53"/>
      <c r="L20" s="78">
        <v>25960</v>
      </c>
      <c r="M20" s="85">
        <v>70799.899999999994</v>
      </c>
      <c r="O20" s="202"/>
      <c r="P20" s="36" t="s">
        <v>35</v>
      </c>
      <c r="Q20" s="131">
        <v>6</v>
      </c>
      <c r="R20" s="53"/>
      <c r="S20" s="78">
        <v>35944</v>
      </c>
      <c r="T20" s="85">
        <v>98029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91740</v>
      </c>
      <c r="F21" s="85">
        <v>67649.3</v>
      </c>
      <c r="H21" s="202"/>
      <c r="I21" s="39" t="s">
        <v>36</v>
      </c>
      <c r="J21" s="131">
        <v>7</v>
      </c>
      <c r="K21" s="53"/>
      <c r="L21" s="78">
        <v>38473</v>
      </c>
      <c r="M21" s="85">
        <v>28370.1</v>
      </c>
      <c r="O21" s="202"/>
      <c r="P21" s="39" t="s">
        <v>36</v>
      </c>
      <c r="Q21" s="131">
        <v>7</v>
      </c>
      <c r="R21" s="53"/>
      <c r="S21" s="78">
        <v>53267</v>
      </c>
      <c r="T21" s="85">
        <v>39279.200000000004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63603</v>
      </c>
      <c r="F22" s="84">
        <f t="shared" ref="F22" si="0">F23+F24</f>
        <v>83949.5</v>
      </c>
      <c r="H22" s="202"/>
      <c r="I22" s="38" t="s">
        <v>31</v>
      </c>
      <c r="J22" s="131">
        <v>8</v>
      </c>
      <c r="K22" s="53" t="s">
        <v>16</v>
      </c>
      <c r="L22" s="87">
        <f>L23+L24</f>
        <v>26673</v>
      </c>
      <c r="M22" s="84">
        <f t="shared" ref="M22" si="1">M23+M24</f>
        <v>35205.699999999997</v>
      </c>
      <c r="O22" s="202"/>
      <c r="P22" s="38" t="s">
        <v>31</v>
      </c>
      <c r="Q22" s="131">
        <v>8</v>
      </c>
      <c r="R22" s="53" t="s">
        <v>16</v>
      </c>
      <c r="S22" s="87">
        <f>S23+S24</f>
        <v>36930</v>
      </c>
      <c r="T22" s="84">
        <f t="shared" ref="T22" si="2">T23+T24</f>
        <v>48743.8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63603</v>
      </c>
      <c r="F23" s="85">
        <v>83949.5</v>
      </c>
      <c r="H23" s="202"/>
      <c r="I23" s="36" t="s">
        <v>35</v>
      </c>
      <c r="J23" s="131">
        <v>9</v>
      </c>
      <c r="K23" s="53"/>
      <c r="L23" s="78">
        <v>26673</v>
      </c>
      <c r="M23" s="85">
        <v>35205.699999999997</v>
      </c>
      <c r="O23" s="202"/>
      <c r="P23" s="36" t="s">
        <v>35</v>
      </c>
      <c r="Q23" s="131">
        <v>9</v>
      </c>
      <c r="R23" s="53"/>
      <c r="S23" s="78">
        <v>36930</v>
      </c>
      <c r="T23" s="85">
        <v>48743.8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68102</v>
      </c>
      <c r="F25" s="84">
        <f>F26+F27</f>
        <v>257763.80000000002</v>
      </c>
      <c r="H25" s="202"/>
      <c r="I25" s="38" t="s">
        <v>28</v>
      </c>
      <c r="J25" s="131">
        <v>11</v>
      </c>
      <c r="K25" s="53" t="s">
        <v>17</v>
      </c>
      <c r="L25" s="87">
        <f>L26+L27</f>
        <v>28559</v>
      </c>
      <c r="M25" s="84">
        <f>M26+M27</f>
        <v>108091.5</v>
      </c>
      <c r="O25" s="202"/>
      <c r="P25" s="38" t="s">
        <v>28</v>
      </c>
      <c r="Q25" s="131">
        <v>11</v>
      </c>
      <c r="R25" s="53" t="s">
        <v>17</v>
      </c>
      <c r="S25" s="87">
        <f>S26+S27</f>
        <v>39543</v>
      </c>
      <c r="T25" s="84">
        <f>T26+T27</f>
        <v>149672.30000000005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36599</v>
      </c>
      <c r="F26" s="85">
        <v>115378.6</v>
      </c>
      <c r="H26" s="202"/>
      <c r="I26" s="36" t="s">
        <v>35</v>
      </c>
      <c r="J26" s="131">
        <v>12</v>
      </c>
      <c r="K26" s="53"/>
      <c r="L26" s="78">
        <v>15348</v>
      </c>
      <c r="M26" s="85">
        <v>48381.299999999996</v>
      </c>
      <c r="O26" s="202"/>
      <c r="P26" s="36" t="s">
        <v>35</v>
      </c>
      <c r="Q26" s="131">
        <v>12</v>
      </c>
      <c r="R26" s="53"/>
      <c r="S26" s="78">
        <v>21251</v>
      </c>
      <c r="T26" s="85">
        <v>66997.300000000017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31503</v>
      </c>
      <c r="F27" s="85">
        <v>142385.20000000001</v>
      </c>
      <c r="H27" s="202"/>
      <c r="I27" s="39" t="s">
        <v>255</v>
      </c>
      <c r="J27" s="131">
        <v>13</v>
      </c>
      <c r="K27" s="53"/>
      <c r="L27" s="78">
        <v>13211</v>
      </c>
      <c r="M27" s="85">
        <v>59710.2</v>
      </c>
      <c r="O27" s="202"/>
      <c r="P27" s="39" t="s">
        <v>255</v>
      </c>
      <c r="Q27" s="131">
        <v>13</v>
      </c>
      <c r="R27" s="53"/>
      <c r="S27" s="78">
        <v>18292</v>
      </c>
      <c r="T27" s="85">
        <v>82675.000000000015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11674</v>
      </c>
      <c r="F29" s="84">
        <f>F30+F40+F41</f>
        <v>780876.4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4896</v>
      </c>
      <c r="M29" s="84">
        <f>M30+M40+M41</f>
        <v>327476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6778</v>
      </c>
      <c r="T29" s="84">
        <f>T30+T40+T41</f>
        <v>453400.40000000008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11502</v>
      </c>
      <c r="F30" s="85">
        <v>746173.3</v>
      </c>
      <c r="G30" s="43"/>
      <c r="H30" s="202"/>
      <c r="I30" s="42" t="s">
        <v>44</v>
      </c>
      <c r="J30" s="55">
        <v>15</v>
      </c>
      <c r="K30" s="54" t="s">
        <v>9</v>
      </c>
      <c r="L30" s="78">
        <v>4824</v>
      </c>
      <c r="M30" s="85">
        <v>312949.09999999998</v>
      </c>
      <c r="N30" s="43"/>
      <c r="O30" s="202"/>
      <c r="P30" s="42" t="s">
        <v>44</v>
      </c>
      <c r="Q30" s="55">
        <v>15</v>
      </c>
      <c r="R30" s="54" t="s">
        <v>9</v>
      </c>
      <c r="S30" s="78">
        <v>6678</v>
      </c>
      <c r="T30" s="85">
        <v>433224.20000000007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172</v>
      </c>
      <c r="F40" s="85">
        <v>34703.1</v>
      </c>
      <c r="H40" s="202"/>
      <c r="I40" s="46" t="s">
        <v>13</v>
      </c>
      <c r="J40" s="55">
        <v>24</v>
      </c>
      <c r="K40" s="53" t="s">
        <v>9</v>
      </c>
      <c r="L40" s="78">
        <v>72</v>
      </c>
      <c r="M40" s="85">
        <v>14526.9</v>
      </c>
      <c r="O40" s="202"/>
      <c r="P40" s="46" t="s">
        <v>13</v>
      </c>
      <c r="Q40" s="55">
        <v>24</v>
      </c>
      <c r="R40" s="53" t="s">
        <v>9</v>
      </c>
      <c r="S40" s="78">
        <v>100</v>
      </c>
      <c r="T40" s="85">
        <v>20176.199999999997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2175</v>
      </c>
      <c r="F42" s="84">
        <f>F43+F47</f>
        <v>43417.7</v>
      </c>
      <c r="H42" s="196" t="s">
        <v>26</v>
      </c>
      <c r="I42" s="48" t="s">
        <v>29</v>
      </c>
      <c r="J42" s="55">
        <v>26</v>
      </c>
      <c r="K42" s="53"/>
      <c r="L42" s="87">
        <f>L43+L47</f>
        <v>912</v>
      </c>
      <c r="M42" s="84">
        <f>M43+M47</f>
        <v>18205.5</v>
      </c>
      <c r="O42" s="196" t="s">
        <v>26</v>
      </c>
      <c r="P42" s="48" t="s">
        <v>29</v>
      </c>
      <c r="Q42" s="55">
        <v>26</v>
      </c>
      <c r="R42" s="53"/>
      <c r="S42" s="87">
        <f>S43+S47</f>
        <v>1263</v>
      </c>
      <c r="T42" s="84">
        <f>T43+T47</f>
        <v>25212.199999999997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2175</v>
      </c>
      <c r="F43" s="85">
        <v>43417.7</v>
      </c>
      <c r="H43" s="197"/>
      <c r="I43" s="42" t="s">
        <v>44</v>
      </c>
      <c r="J43" s="55">
        <v>27</v>
      </c>
      <c r="K43" s="53"/>
      <c r="L43" s="78">
        <v>912</v>
      </c>
      <c r="M43" s="85">
        <v>18205.5</v>
      </c>
      <c r="O43" s="197"/>
      <c r="P43" s="42" t="s">
        <v>44</v>
      </c>
      <c r="Q43" s="55">
        <v>27</v>
      </c>
      <c r="R43" s="53"/>
      <c r="S43" s="78">
        <v>1263</v>
      </c>
      <c r="T43" s="85">
        <v>25212.199999999997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7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286</v>
      </c>
      <c r="B7" s="214"/>
      <c r="C7" s="214"/>
      <c r="D7" s="214"/>
      <c r="E7" s="214"/>
      <c r="F7" s="214"/>
      <c r="H7" s="214" t="s">
        <v>286</v>
      </c>
      <c r="I7" s="214"/>
      <c r="J7" s="214"/>
      <c r="K7" s="214"/>
      <c r="L7" s="214"/>
      <c r="M7" s="214"/>
      <c r="O7" s="214" t="s">
        <v>286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323580.19999999995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161702.79999999999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161877.4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75484</v>
      </c>
      <c r="F19" s="84">
        <f>F20+F21</f>
        <v>136077.29999999999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37720</v>
      </c>
      <c r="M19" s="84">
        <f>M20+M21</f>
        <v>67998.600000000006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37764</v>
      </c>
      <c r="T19" s="84">
        <f>T20+T21</f>
        <v>68078.7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39952</v>
      </c>
      <c r="F20" s="85">
        <v>95578.4</v>
      </c>
      <c r="H20" s="202"/>
      <c r="I20" s="36" t="s">
        <v>35</v>
      </c>
      <c r="J20" s="131">
        <v>6</v>
      </c>
      <c r="K20" s="53"/>
      <c r="L20" s="78">
        <v>19964</v>
      </c>
      <c r="M20" s="85">
        <v>47760.5</v>
      </c>
      <c r="O20" s="202"/>
      <c r="P20" s="36" t="s">
        <v>35</v>
      </c>
      <c r="Q20" s="131">
        <v>6</v>
      </c>
      <c r="R20" s="53"/>
      <c r="S20" s="78">
        <v>19988</v>
      </c>
      <c r="T20" s="85">
        <v>47817.899999999994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35532</v>
      </c>
      <c r="F21" s="85">
        <v>40498.9</v>
      </c>
      <c r="H21" s="202"/>
      <c r="I21" s="39" t="s">
        <v>36</v>
      </c>
      <c r="J21" s="131">
        <v>7</v>
      </c>
      <c r="K21" s="53"/>
      <c r="L21" s="78">
        <v>17756</v>
      </c>
      <c r="M21" s="85">
        <v>20238.099999999999</v>
      </c>
      <c r="O21" s="202"/>
      <c r="P21" s="39" t="s">
        <v>36</v>
      </c>
      <c r="Q21" s="131">
        <v>7</v>
      </c>
      <c r="R21" s="53"/>
      <c r="S21" s="78">
        <v>17776</v>
      </c>
      <c r="T21" s="85">
        <v>20260.800000000003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11016</v>
      </c>
      <c r="F22" s="84">
        <f t="shared" ref="F22" si="0">F23+F24</f>
        <v>12957.6</v>
      </c>
      <c r="H22" s="202"/>
      <c r="I22" s="38" t="s">
        <v>31</v>
      </c>
      <c r="J22" s="131">
        <v>8</v>
      </c>
      <c r="K22" s="53" t="s">
        <v>16</v>
      </c>
      <c r="L22" s="87">
        <f>L23+L24</f>
        <v>5505</v>
      </c>
      <c r="M22" s="84">
        <f t="shared" ref="M22" si="1">M23+M24</f>
        <v>6475.3</v>
      </c>
      <c r="O22" s="202"/>
      <c r="P22" s="38" t="s">
        <v>31</v>
      </c>
      <c r="Q22" s="131">
        <v>8</v>
      </c>
      <c r="R22" s="53" t="s">
        <v>16</v>
      </c>
      <c r="S22" s="87">
        <f>S23+S24</f>
        <v>5511</v>
      </c>
      <c r="T22" s="84">
        <f t="shared" ref="T22" si="2">T23+T24</f>
        <v>6482.3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11016</v>
      </c>
      <c r="F23" s="85">
        <v>12957.6</v>
      </c>
      <c r="H23" s="202"/>
      <c r="I23" s="36" t="s">
        <v>35</v>
      </c>
      <c r="J23" s="131">
        <v>9</v>
      </c>
      <c r="K23" s="53"/>
      <c r="L23" s="78">
        <v>5505</v>
      </c>
      <c r="M23" s="85">
        <v>6475.3</v>
      </c>
      <c r="O23" s="202"/>
      <c r="P23" s="36" t="s">
        <v>35</v>
      </c>
      <c r="Q23" s="131">
        <v>9</v>
      </c>
      <c r="R23" s="53"/>
      <c r="S23" s="78">
        <v>5511</v>
      </c>
      <c r="T23" s="85">
        <v>6482.3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60874</v>
      </c>
      <c r="F25" s="84">
        <f>F26+F27</f>
        <v>147844.29999999999</v>
      </c>
      <c r="H25" s="202"/>
      <c r="I25" s="38" t="s">
        <v>28</v>
      </c>
      <c r="J25" s="131">
        <v>11</v>
      </c>
      <c r="K25" s="53" t="s">
        <v>17</v>
      </c>
      <c r="L25" s="87">
        <f>L26+L27</f>
        <v>30419</v>
      </c>
      <c r="M25" s="84">
        <f>M26+M27</f>
        <v>73878.399999999994</v>
      </c>
      <c r="O25" s="202"/>
      <c r="P25" s="38" t="s">
        <v>28</v>
      </c>
      <c r="Q25" s="131">
        <v>11</v>
      </c>
      <c r="R25" s="53" t="s">
        <v>17</v>
      </c>
      <c r="S25" s="87">
        <f>S26+S27</f>
        <v>30455</v>
      </c>
      <c r="T25" s="84">
        <f>T26+T27</f>
        <v>73965.899999999994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27070</v>
      </c>
      <c r="F26" s="85">
        <v>59385.9</v>
      </c>
      <c r="H26" s="202"/>
      <c r="I26" s="36" t="s">
        <v>35</v>
      </c>
      <c r="J26" s="131">
        <v>12</v>
      </c>
      <c r="K26" s="53"/>
      <c r="L26" s="78">
        <v>13527</v>
      </c>
      <c r="M26" s="85">
        <v>29675.4</v>
      </c>
      <c r="O26" s="202"/>
      <c r="P26" s="36" t="s">
        <v>35</v>
      </c>
      <c r="Q26" s="131">
        <v>12</v>
      </c>
      <c r="R26" s="53"/>
      <c r="S26" s="78">
        <v>13543</v>
      </c>
      <c r="T26" s="85">
        <v>29710.5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33804</v>
      </c>
      <c r="F27" s="85">
        <v>88458.4</v>
      </c>
      <c r="H27" s="202"/>
      <c r="I27" s="39" t="s">
        <v>255</v>
      </c>
      <c r="J27" s="131">
        <v>13</v>
      </c>
      <c r="K27" s="53"/>
      <c r="L27" s="78">
        <v>16892</v>
      </c>
      <c r="M27" s="85">
        <v>44203</v>
      </c>
      <c r="O27" s="202"/>
      <c r="P27" s="39" t="s">
        <v>255</v>
      </c>
      <c r="Q27" s="131">
        <v>13</v>
      </c>
      <c r="R27" s="53"/>
      <c r="S27" s="78">
        <v>16912</v>
      </c>
      <c r="T27" s="85">
        <v>44255.399999999994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1244</v>
      </c>
      <c r="F42" s="84">
        <f>F43+F47</f>
        <v>26701</v>
      </c>
      <c r="H42" s="196" t="s">
        <v>26</v>
      </c>
      <c r="I42" s="48" t="s">
        <v>29</v>
      </c>
      <c r="J42" s="55">
        <v>26</v>
      </c>
      <c r="K42" s="53"/>
      <c r="L42" s="87">
        <f>L43+L47</f>
        <v>622</v>
      </c>
      <c r="M42" s="84">
        <f>M43+M47</f>
        <v>13350.5</v>
      </c>
      <c r="O42" s="196" t="s">
        <v>26</v>
      </c>
      <c r="P42" s="48" t="s">
        <v>29</v>
      </c>
      <c r="Q42" s="55">
        <v>26</v>
      </c>
      <c r="R42" s="53"/>
      <c r="S42" s="87">
        <f>S43+S47</f>
        <v>622</v>
      </c>
      <c r="T42" s="84">
        <f>T43+T47</f>
        <v>13350.5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1244</v>
      </c>
      <c r="F43" s="85">
        <v>26701</v>
      </c>
      <c r="H43" s="197"/>
      <c r="I43" s="42" t="s">
        <v>44</v>
      </c>
      <c r="J43" s="55">
        <v>27</v>
      </c>
      <c r="K43" s="53"/>
      <c r="L43" s="78">
        <v>622</v>
      </c>
      <c r="M43" s="85">
        <v>13350.5</v>
      </c>
      <c r="O43" s="197"/>
      <c r="P43" s="42" t="s">
        <v>44</v>
      </c>
      <c r="Q43" s="55">
        <v>27</v>
      </c>
      <c r="R43" s="53"/>
      <c r="S43" s="78">
        <v>622</v>
      </c>
      <c r="T43" s="85">
        <v>13350.5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A7" sqref="A7:F7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1131</v>
      </c>
      <c r="B7" s="214"/>
      <c r="C7" s="214"/>
      <c r="D7" s="214"/>
      <c r="E7" s="214"/>
      <c r="F7" s="214"/>
      <c r="H7" s="214" t="s">
        <v>1131</v>
      </c>
      <c r="I7" s="214"/>
      <c r="J7" s="214"/>
      <c r="K7" s="214"/>
      <c r="L7" s="214"/>
      <c r="M7" s="214"/>
      <c r="O7" s="214" t="s">
        <v>1131</v>
      </c>
      <c r="P7" s="214"/>
      <c r="Q7" s="214"/>
      <c r="R7" s="214"/>
      <c r="S7" s="214"/>
      <c r="T7" s="214"/>
      <c r="U7" s="89"/>
      <c r="V7" s="89"/>
    </row>
    <row r="8" spans="1:22" s="193" customFormat="1" ht="21" customHeight="1" x14ac:dyDescent="0.2">
      <c r="A8" s="207" t="s">
        <v>0</v>
      </c>
      <c r="B8" s="207"/>
      <c r="C8" s="207"/>
      <c r="D8" s="207"/>
      <c r="E8" s="207"/>
      <c r="F8" s="207"/>
      <c r="G8" s="192"/>
      <c r="H8" s="207" t="s">
        <v>0</v>
      </c>
      <c r="I8" s="207"/>
      <c r="J8" s="207"/>
      <c r="K8" s="207"/>
      <c r="L8" s="207"/>
      <c r="M8" s="207"/>
      <c r="N8" s="192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58189.599999999999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29094.799999999999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29094.799999999999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>
        <f>M17+T17</f>
        <v>0</v>
      </c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58189.599999999999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29094.799999999999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29094.799999999999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58189.599999999999</v>
      </c>
      <c r="H26" s="202"/>
      <c r="I26" s="36" t="s">
        <v>35</v>
      </c>
      <c r="J26" s="131">
        <v>12</v>
      </c>
      <c r="K26" s="53"/>
      <c r="L26" s="78">
        <v>0</v>
      </c>
      <c r="M26" s="85">
        <v>29094.799999999999</v>
      </c>
      <c r="O26" s="202"/>
      <c r="P26" s="36" t="s">
        <v>35</v>
      </c>
      <c r="Q26" s="131">
        <v>12</v>
      </c>
      <c r="R26" s="53"/>
      <c r="S26" s="78">
        <v>0</v>
      </c>
      <c r="T26" s="85">
        <v>29094.799999999999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91"/>
      <c r="B28" s="129"/>
      <c r="C28" s="55">
        <v>14</v>
      </c>
      <c r="D28" s="53"/>
      <c r="E28" s="78"/>
      <c r="F28" s="111">
        <f>M28+T28</f>
        <v>0</v>
      </c>
      <c r="H28" s="191"/>
      <c r="I28" s="129"/>
      <c r="J28" s="55">
        <v>14</v>
      </c>
      <c r="K28" s="53"/>
      <c r="L28" s="78"/>
      <c r="M28" s="111">
        <v>0</v>
      </c>
      <c r="O28" s="191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94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94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94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94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194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94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94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94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94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94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94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94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1126</v>
      </c>
      <c r="B7" s="214"/>
      <c r="C7" s="214"/>
      <c r="D7" s="214"/>
      <c r="E7" s="214"/>
      <c r="F7" s="214"/>
      <c r="H7" s="214" t="s">
        <v>1126</v>
      </c>
      <c r="I7" s="214"/>
      <c r="J7" s="214"/>
      <c r="K7" s="214"/>
      <c r="L7" s="214"/>
      <c r="M7" s="214"/>
      <c r="O7" s="214" t="s">
        <v>1126</v>
      </c>
      <c r="P7" s="214"/>
      <c r="Q7" s="214"/>
      <c r="R7" s="214"/>
      <c r="S7" s="214"/>
      <c r="T7" s="214"/>
      <c r="U7" s="89"/>
      <c r="V7" s="89"/>
    </row>
    <row r="8" spans="1:22" s="188" customFormat="1" ht="21" customHeight="1" x14ac:dyDescent="0.2">
      <c r="A8" s="207" t="s">
        <v>0</v>
      </c>
      <c r="B8" s="207"/>
      <c r="C8" s="207"/>
      <c r="D8" s="207"/>
      <c r="E8" s="207"/>
      <c r="F8" s="207"/>
      <c r="G8" s="187"/>
      <c r="H8" s="207" t="s">
        <v>0</v>
      </c>
      <c r="I8" s="207"/>
      <c r="J8" s="207"/>
      <c r="K8" s="207"/>
      <c r="L8" s="207"/>
      <c r="M8" s="207"/>
      <c r="N8" s="187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12.1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6.1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>
        <f>M17+T17</f>
        <v>0</v>
      </c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12.1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6.1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12.1</v>
      </c>
      <c r="H27" s="202"/>
      <c r="I27" s="39" t="s">
        <v>255</v>
      </c>
      <c r="J27" s="131">
        <v>13</v>
      </c>
      <c r="K27" s="53"/>
      <c r="L27" s="78">
        <v>0</v>
      </c>
      <c r="M27" s="85">
        <v>6.1</v>
      </c>
      <c r="O27" s="202"/>
      <c r="P27" s="39" t="s">
        <v>255</v>
      </c>
      <c r="Q27" s="131">
        <v>13</v>
      </c>
      <c r="R27" s="53"/>
      <c r="S27" s="78">
        <v>0</v>
      </c>
      <c r="T27" s="85">
        <v>6</v>
      </c>
      <c r="U27" s="40"/>
      <c r="V27" s="40"/>
    </row>
    <row r="28" spans="1:22" s="33" customFormat="1" ht="66" hidden="1" customHeight="1" x14ac:dyDescent="0.2">
      <c r="A28" s="186"/>
      <c r="B28" s="129"/>
      <c r="C28" s="55">
        <v>14</v>
      </c>
      <c r="D28" s="53"/>
      <c r="E28" s="78"/>
      <c r="F28" s="111">
        <f>M28+T28</f>
        <v>0</v>
      </c>
      <c r="H28" s="186"/>
      <c r="I28" s="129"/>
      <c r="J28" s="55">
        <v>14</v>
      </c>
      <c r="K28" s="53"/>
      <c r="L28" s="78"/>
      <c r="M28" s="111">
        <v>0</v>
      </c>
      <c r="O28" s="186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89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89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89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89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189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89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89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89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89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89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89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89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1127</v>
      </c>
      <c r="B7" s="214"/>
      <c r="C7" s="214"/>
      <c r="D7" s="214"/>
      <c r="E7" s="214"/>
      <c r="F7" s="214"/>
      <c r="H7" s="214" t="s">
        <v>1127</v>
      </c>
      <c r="I7" s="214"/>
      <c r="J7" s="214"/>
      <c r="K7" s="214"/>
      <c r="L7" s="214"/>
      <c r="M7" s="214"/>
      <c r="O7" s="214" t="s">
        <v>1127</v>
      </c>
      <c r="P7" s="214"/>
      <c r="Q7" s="214"/>
      <c r="R7" s="214"/>
      <c r="S7" s="214"/>
      <c r="T7" s="214"/>
      <c r="U7" s="89"/>
      <c r="V7" s="89"/>
    </row>
    <row r="8" spans="1:22" s="188" customFormat="1" ht="21" customHeight="1" x14ac:dyDescent="0.2">
      <c r="A8" s="207" t="s">
        <v>0</v>
      </c>
      <c r="B8" s="207"/>
      <c r="C8" s="207"/>
      <c r="D8" s="207"/>
      <c r="E8" s="207"/>
      <c r="F8" s="207"/>
      <c r="G8" s="187"/>
      <c r="H8" s="207" t="s">
        <v>0</v>
      </c>
      <c r="I8" s="207"/>
      <c r="J8" s="207"/>
      <c r="K8" s="207"/>
      <c r="L8" s="207"/>
      <c r="M8" s="207"/>
      <c r="N8" s="187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41.2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20.6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20.6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>
        <f>M17+T17</f>
        <v>0</v>
      </c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41.2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20.6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20.6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41.2</v>
      </c>
      <c r="H27" s="202"/>
      <c r="I27" s="39" t="s">
        <v>255</v>
      </c>
      <c r="J27" s="131">
        <v>13</v>
      </c>
      <c r="K27" s="53"/>
      <c r="L27" s="78">
        <v>0</v>
      </c>
      <c r="M27" s="85">
        <v>20.6</v>
      </c>
      <c r="O27" s="202"/>
      <c r="P27" s="39" t="s">
        <v>255</v>
      </c>
      <c r="Q27" s="131">
        <v>13</v>
      </c>
      <c r="R27" s="53"/>
      <c r="S27" s="78">
        <v>0</v>
      </c>
      <c r="T27" s="85">
        <v>20.6</v>
      </c>
      <c r="U27" s="40"/>
      <c r="V27" s="40"/>
    </row>
    <row r="28" spans="1:22" s="33" customFormat="1" ht="66" hidden="1" customHeight="1" x14ac:dyDescent="0.2">
      <c r="A28" s="186"/>
      <c r="B28" s="129"/>
      <c r="C28" s="55">
        <v>14</v>
      </c>
      <c r="D28" s="53"/>
      <c r="E28" s="78"/>
      <c r="F28" s="111">
        <f>M28+T28</f>
        <v>0</v>
      </c>
      <c r="H28" s="186"/>
      <c r="I28" s="129"/>
      <c r="J28" s="55">
        <v>14</v>
      </c>
      <c r="K28" s="53"/>
      <c r="L28" s="78"/>
      <c r="M28" s="111">
        <v>0</v>
      </c>
      <c r="O28" s="186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89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89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89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89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189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89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89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89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89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89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89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89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288</v>
      </c>
      <c r="B7" s="214"/>
      <c r="C7" s="214"/>
      <c r="D7" s="214"/>
      <c r="E7" s="214"/>
      <c r="F7" s="214"/>
      <c r="H7" s="214" t="s">
        <v>288</v>
      </c>
      <c r="I7" s="214"/>
      <c r="J7" s="214"/>
      <c r="K7" s="214"/>
      <c r="L7" s="214"/>
      <c r="M7" s="214"/>
      <c r="O7" s="214" t="s">
        <v>288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257840.1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101370.1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156470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64480</v>
      </c>
      <c r="F19" s="84">
        <f>F20+F21</f>
        <v>75485.399999999994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25342</v>
      </c>
      <c r="M19" s="84">
        <f>M20+M21</f>
        <v>29667.4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39138</v>
      </c>
      <c r="T19" s="84">
        <f>T20+T21</f>
        <v>45818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21266</v>
      </c>
      <c r="F20" s="85">
        <v>59693.599999999999</v>
      </c>
      <c r="H20" s="202"/>
      <c r="I20" s="36" t="s">
        <v>35</v>
      </c>
      <c r="J20" s="131">
        <v>6</v>
      </c>
      <c r="K20" s="53"/>
      <c r="L20" s="78">
        <v>8358</v>
      </c>
      <c r="M20" s="85">
        <v>23460.9</v>
      </c>
      <c r="O20" s="202"/>
      <c r="P20" s="36" t="s">
        <v>35</v>
      </c>
      <c r="Q20" s="131">
        <v>6</v>
      </c>
      <c r="R20" s="53"/>
      <c r="S20" s="78">
        <v>12908</v>
      </c>
      <c r="T20" s="85">
        <v>36232.699999999997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43214</v>
      </c>
      <c r="F21" s="85">
        <v>15791.8</v>
      </c>
      <c r="H21" s="202"/>
      <c r="I21" s="39" t="s">
        <v>36</v>
      </c>
      <c r="J21" s="131">
        <v>7</v>
      </c>
      <c r="K21" s="53"/>
      <c r="L21" s="78">
        <v>16984</v>
      </c>
      <c r="M21" s="85">
        <v>6206.5</v>
      </c>
      <c r="O21" s="202"/>
      <c r="P21" s="39" t="s">
        <v>36</v>
      </c>
      <c r="Q21" s="131">
        <v>7</v>
      </c>
      <c r="R21" s="53"/>
      <c r="S21" s="78">
        <v>26230</v>
      </c>
      <c r="T21" s="85">
        <v>9585.2999999999993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10219</v>
      </c>
      <c r="F22" s="84">
        <f t="shared" ref="F22" si="0">F23+F24</f>
        <v>11465.5</v>
      </c>
      <c r="H22" s="202"/>
      <c r="I22" s="38" t="s">
        <v>31</v>
      </c>
      <c r="J22" s="131">
        <v>8</v>
      </c>
      <c r="K22" s="53" t="s">
        <v>16</v>
      </c>
      <c r="L22" s="87">
        <f>L23+L24</f>
        <v>4016</v>
      </c>
      <c r="M22" s="84">
        <f t="shared" ref="M22" si="1">M23+M24</f>
        <v>4505.8999999999996</v>
      </c>
      <c r="O22" s="202"/>
      <c r="P22" s="38" t="s">
        <v>31</v>
      </c>
      <c r="Q22" s="131">
        <v>8</v>
      </c>
      <c r="R22" s="53" t="s">
        <v>16</v>
      </c>
      <c r="S22" s="87">
        <f>S23+S24</f>
        <v>6203</v>
      </c>
      <c r="T22" s="84">
        <f t="shared" ref="T22" si="2">T23+T24</f>
        <v>6959.6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10219</v>
      </c>
      <c r="F23" s="85">
        <v>11465.5</v>
      </c>
      <c r="H23" s="202"/>
      <c r="I23" s="36" t="s">
        <v>35</v>
      </c>
      <c r="J23" s="131">
        <v>9</v>
      </c>
      <c r="K23" s="53"/>
      <c r="L23" s="78">
        <v>4016</v>
      </c>
      <c r="M23" s="85">
        <v>4505.8999999999996</v>
      </c>
      <c r="O23" s="202"/>
      <c r="P23" s="36" t="s">
        <v>35</v>
      </c>
      <c r="Q23" s="131">
        <v>9</v>
      </c>
      <c r="R23" s="53"/>
      <c r="S23" s="78">
        <v>6203</v>
      </c>
      <c r="T23" s="85">
        <v>6959.6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29197</v>
      </c>
      <c r="F25" s="84">
        <f>F26+F27</f>
        <v>60824.3</v>
      </c>
      <c r="H25" s="202"/>
      <c r="I25" s="38" t="s">
        <v>28</v>
      </c>
      <c r="J25" s="131">
        <v>11</v>
      </c>
      <c r="K25" s="53" t="s">
        <v>17</v>
      </c>
      <c r="L25" s="87">
        <f>L26+L27</f>
        <v>11475</v>
      </c>
      <c r="M25" s="84">
        <f>M26+M27</f>
        <v>23905.8</v>
      </c>
      <c r="O25" s="202"/>
      <c r="P25" s="38" t="s">
        <v>28</v>
      </c>
      <c r="Q25" s="131">
        <v>11</v>
      </c>
      <c r="R25" s="53" t="s">
        <v>17</v>
      </c>
      <c r="S25" s="87">
        <f>S26+S27</f>
        <v>17722</v>
      </c>
      <c r="T25" s="84">
        <f>T26+T27</f>
        <v>36918.5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10587</v>
      </c>
      <c r="F26" s="85">
        <v>27244.2</v>
      </c>
      <c r="H26" s="202"/>
      <c r="I26" s="36" t="s">
        <v>35</v>
      </c>
      <c r="J26" s="131">
        <v>12</v>
      </c>
      <c r="K26" s="53"/>
      <c r="L26" s="78">
        <v>4161</v>
      </c>
      <c r="M26" s="85">
        <v>10708.3</v>
      </c>
      <c r="O26" s="202"/>
      <c r="P26" s="36" t="s">
        <v>35</v>
      </c>
      <c r="Q26" s="131">
        <v>12</v>
      </c>
      <c r="R26" s="53"/>
      <c r="S26" s="78">
        <v>6426</v>
      </c>
      <c r="T26" s="85">
        <v>16535.900000000001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18610</v>
      </c>
      <c r="F27" s="85">
        <v>33580.1</v>
      </c>
      <c r="H27" s="202"/>
      <c r="I27" s="39" t="s">
        <v>255</v>
      </c>
      <c r="J27" s="131">
        <v>13</v>
      </c>
      <c r="K27" s="53"/>
      <c r="L27" s="78">
        <v>7314</v>
      </c>
      <c r="M27" s="85">
        <v>13197.5</v>
      </c>
      <c r="O27" s="202"/>
      <c r="P27" s="39" t="s">
        <v>255</v>
      </c>
      <c r="Q27" s="131">
        <v>13</v>
      </c>
      <c r="R27" s="53"/>
      <c r="S27" s="78">
        <v>11296</v>
      </c>
      <c r="T27" s="85">
        <v>20382.599999999999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1062</v>
      </c>
      <c r="F29" s="84">
        <f>F30+F40+F41</f>
        <v>95951.5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418</v>
      </c>
      <c r="M29" s="84">
        <f>M30+M40+M41</f>
        <v>37736.300000000003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644</v>
      </c>
      <c r="T29" s="84">
        <f>T30+T40+T41</f>
        <v>58215.199999999997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932</v>
      </c>
      <c r="F30" s="85">
        <v>63739.6</v>
      </c>
      <c r="G30" s="43"/>
      <c r="H30" s="202"/>
      <c r="I30" s="42" t="s">
        <v>44</v>
      </c>
      <c r="J30" s="55">
        <v>15</v>
      </c>
      <c r="K30" s="54" t="s">
        <v>9</v>
      </c>
      <c r="L30" s="78">
        <v>367</v>
      </c>
      <c r="M30" s="85">
        <v>25099.300000000003</v>
      </c>
      <c r="N30" s="43"/>
      <c r="O30" s="202"/>
      <c r="P30" s="42" t="s">
        <v>44</v>
      </c>
      <c r="Q30" s="55">
        <v>15</v>
      </c>
      <c r="R30" s="54" t="s">
        <v>9</v>
      </c>
      <c r="S30" s="78">
        <v>565</v>
      </c>
      <c r="T30" s="85">
        <v>38640.299999999996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307</v>
      </c>
      <c r="F32" s="86">
        <v>21204.299999999996</v>
      </c>
      <c r="H32" s="202"/>
      <c r="I32" s="200"/>
      <c r="J32" s="55">
        <v>17</v>
      </c>
      <c r="K32" s="53" t="s">
        <v>9</v>
      </c>
      <c r="L32" s="79">
        <v>121</v>
      </c>
      <c r="M32" s="86">
        <v>8357.4</v>
      </c>
      <c r="O32" s="202"/>
      <c r="P32" s="200"/>
      <c r="Q32" s="55">
        <v>17</v>
      </c>
      <c r="R32" s="53" t="s">
        <v>9</v>
      </c>
      <c r="S32" s="79">
        <v>186</v>
      </c>
      <c r="T32" s="86">
        <v>12846.899999999996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130</v>
      </c>
      <c r="F40" s="85">
        <v>32211.9</v>
      </c>
      <c r="H40" s="202"/>
      <c r="I40" s="46" t="s">
        <v>13</v>
      </c>
      <c r="J40" s="55">
        <v>24</v>
      </c>
      <c r="K40" s="53" t="s">
        <v>9</v>
      </c>
      <c r="L40" s="78">
        <v>51</v>
      </c>
      <c r="M40" s="85">
        <v>12637</v>
      </c>
      <c r="O40" s="202"/>
      <c r="P40" s="46" t="s">
        <v>13</v>
      </c>
      <c r="Q40" s="55">
        <v>24</v>
      </c>
      <c r="R40" s="53" t="s">
        <v>9</v>
      </c>
      <c r="S40" s="78">
        <v>79</v>
      </c>
      <c r="T40" s="85">
        <v>19574.900000000001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747</v>
      </c>
      <c r="F42" s="84">
        <f>F43+F47</f>
        <v>14113.400000000001</v>
      </c>
      <c r="H42" s="196" t="s">
        <v>26</v>
      </c>
      <c r="I42" s="48" t="s">
        <v>29</v>
      </c>
      <c r="J42" s="55">
        <v>26</v>
      </c>
      <c r="K42" s="53"/>
      <c r="L42" s="87">
        <f>L43+L47</f>
        <v>294</v>
      </c>
      <c r="M42" s="84">
        <f>M43+M47</f>
        <v>5554.7</v>
      </c>
      <c r="O42" s="196" t="s">
        <v>26</v>
      </c>
      <c r="P42" s="48" t="s">
        <v>29</v>
      </c>
      <c r="Q42" s="55">
        <v>26</v>
      </c>
      <c r="R42" s="53"/>
      <c r="S42" s="87">
        <f>S43+S47</f>
        <v>453</v>
      </c>
      <c r="T42" s="84">
        <f>T43+T47</f>
        <v>8558.7000000000007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747</v>
      </c>
      <c r="F43" s="85">
        <v>14113.400000000001</v>
      </c>
      <c r="H43" s="197"/>
      <c r="I43" s="42" t="s">
        <v>44</v>
      </c>
      <c r="J43" s="55">
        <v>27</v>
      </c>
      <c r="K43" s="53"/>
      <c r="L43" s="78">
        <v>294</v>
      </c>
      <c r="M43" s="85">
        <v>5554.7</v>
      </c>
      <c r="O43" s="197"/>
      <c r="P43" s="42" t="s">
        <v>44</v>
      </c>
      <c r="Q43" s="55">
        <v>27</v>
      </c>
      <c r="R43" s="53"/>
      <c r="S43" s="78">
        <v>453</v>
      </c>
      <c r="T43" s="85">
        <v>8558.7000000000007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59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260</v>
      </c>
      <c r="B7" s="214"/>
      <c r="C7" s="214"/>
      <c r="D7" s="214"/>
      <c r="E7" s="214"/>
      <c r="F7" s="214"/>
      <c r="H7" s="214" t="s">
        <v>260</v>
      </c>
      <c r="I7" s="214"/>
      <c r="J7" s="214"/>
      <c r="K7" s="214"/>
      <c r="L7" s="214"/>
      <c r="M7" s="214"/>
      <c r="O7" s="214" t="s">
        <v>260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930372.4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411694.69999999995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518677.7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17420</v>
      </c>
      <c r="F15" s="84">
        <v>86669.4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7709</v>
      </c>
      <c r="M15" s="84">
        <v>38342.400000000001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9711</v>
      </c>
      <c r="T15" s="84">
        <v>48326.999999999993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17420</v>
      </c>
      <c r="F16" s="85">
        <v>84285.4</v>
      </c>
      <c r="H16" s="202"/>
      <c r="I16" s="36" t="s">
        <v>10</v>
      </c>
      <c r="J16" s="131">
        <v>3</v>
      </c>
      <c r="K16" s="53"/>
      <c r="L16" s="78">
        <v>7709</v>
      </c>
      <c r="M16" s="85">
        <v>37299.4</v>
      </c>
      <c r="O16" s="202"/>
      <c r="P16" s="36" t="s">
        <v>10</v>
      </c>
      <c r="Q16" s="131">
        <v>3</v>
      </c>
      <c r="R16" s="53"/>
      <c r="S16" s="78">
        <v>9711</v>
      </c>
      <c r="T16" s="85">
        <v>46985.999999999993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32</v>
      </c>
      <c r="F18" s="85">
        <v>2384</v>
      </c>
      <c r="G18" s="37"/>
      <c r="H18" s="202"/>
      <c r="I18" s="36" t="s">
        <v>11</v>
      </c>
      <c r="J18" s="131">
        <v>4</v>
      </c>
      <c r="K18" s="53" t="s">
        <v>12</v>
      </c>
      <c r="L18" s="78">
        <v>14</v>
      </c>
      <c r="M18" s="85">
        <v>1043</v>
      </c>
      <c r="N18" s="37"/>
      <c r="O18" s="202"/>
      <c r="P18" s="36" t="s">
        <v>11</v>
      </c>
      <c r="Q18" s="131">
        <v>4</v>
      </c>
      <c r="R18" s="53" t="s">
        <v>12</v>
      </c>
      <c r="S18" s="78">
        <v>18</v>
      </c>
      <c r="T18" s="85">
        <v>1341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106557</v>
      </c>
      <c r="F19" s="84">
        <f>F20+F21</f>
        <v>175816.6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47155</v>
      </c>
      <c r="M19" s="84">
        <f>M20+M21</f>
        <v>77804.7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59402</v>
      </c>
      <c r="T19" s="84">
        <f>T20+T21</f>
        <v>98011.900000000009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34020</v>
      </c>
      <c r="F20" s="85">
        <v>107579.6</v>
      </c>
      <c r="H20" s="202"/>
      <c r="I20" s="36" t="s">
        <v>35</v>
      </c>
      <c r="J20" s="131">
        <v>6</v>
      </c>
      <c r="K20" s="53"/>
      <c r="L20" s="78">
        <v>15055</v>
      </c>
      <c r="M20" s="85">
        <v>47607.6</v>
      </c>
      <c r="O20" s="202"/>
      <c r="P20" s="36" t="s">
        <v>35</v>
      </c>
      <c r="Q20" s="131">
        <v>6</v>
      </c>
      <c r="R20" s="53"/>
      <c r="S20" s="78">
        <v>18965</v>
      </c>
      <c r="T20" s="85">
        <v>59972.000000000007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72537</v>
      </c>
      <c r="F21" s="85">
        <v>68237</v>
      </c>
      <c r="H21" s="202"/>
      <c r="I21" s="39" t="s">
        <v>36</v>
      </c>
      <c r="J21" s="131">
        <v>7</v>
      </c>
      <c r="K21" s="53"/>
      <c r="L21" s="78">
        <v>32100</v>
      </c>
      <c r="M21" s="85">
        <v>30197.1</v>
      </c>
      <c r="O21" s="202"/>
      <c r="P21" s="39" t="s">
        <v>36</v>
      </c>
      <c r="Q21" s="131">
        <v>7</v>
      </c>
      <c r="R21" s="53"/>
      <c r="S21" s="78">
        <v>40437</v>
      </c>
      <c r="T21" s="85">
        <v>38039.9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16459</v>
      </c>
      <c r="F22" s="84">
        <f t="shared" ref="F22" si="0">F23+F24</f>
        <v>21058.400000000001</v>
      </c>
      <c r="H22" s="202"/>
      <c r="I22" s="38" t="s">
        <v>31</v>
      </c>
      <c r="J22" s="131">
        <v>8</v>
      </c>
      <c r="K22" s="53" t="s">
        <v>16</v>
      </c>
      <c r="L22" s="87">
        <f>L23+L24</f>
        <v>7284</v>
      </c>
      <c r="M22" s="84">
        <f t="shared" ref="M22" si="1">M23+M24</f>
        <v>9319.5</v>
      </c>
      <c r="O22" s="202"/>
      <c r="P22" s="38" t="s">
        <v>31</v>
      </c>
      <c r="Q22" s="131">
        <v>8</v>
      </c>
      <c r="R22" s="53" t="s">
        <v>16</v>
      </c>
      <c r="S22" s="87">
        <f>S23+S24</f>
        <v>9175</v>
      </c>
      <c r="T22" s="84">
        <f t="shared" ref="T22" si="2">T23+T24</f>
        <v>11738.900000000001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16459</v>
      </c>
      <c r="F23" s="85">
        <v>21058.400000000001</v>
      </c>
      <c r="H23" s="202"/>
      <c r="I23" s="36" t="s">
        <v>35</v>
      </c>
      <c r="J23" s="131">
        <v>9</v>
      </c>
      <c r="K23" s="53"/>
      <c r="L23" s="78">
        <v>7284</v>
      </c>
      <c r="M23" s="85">
        <v>9319.5</v>
      </c>
      <c r="O23" s="202"/>
      <c r="P23" s="36" t="s">
        <v>35</v>
      </c>
      <c r="Q23" s="131">
        <v>9</v>
      </c>
      <c r="R23" s="53"/>
      <c r="S23" s="78">
        <v>9175</v>
      </c>
      <c r="T23" s="85">
        <v>11738.900000000001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73109</v>
      </c>
      <c r="F25" s="84">
        <f>F26+F27</f>
        <v>247265.8</v>
      </c>
      <c r="H25" s="202"/>
      <c r="I25" s="38" t="s">
        <v>28</v>
      </c>
      <c r="J25" s="131">
        <v>11</v>
      </c>
      <c r="K25" s="53" t="s">
        <v>17</v>
      </c>
      <c r="L25" s="87">
        <f>L26+L27</f>
        <v>32353</v>
      </c>
      <c r="M25" s="84">
        <f>M26+M27</f>
        <v>109423.5</v>
      </c>
      <c r="O25" s="202"/>
      <c r="P25" s="38" t="s">
        <v>28</v>
      </c>
      <c r="Q25" s="131">
        <v>11</v>
      </c>
      <c r="R25" s="53" t="s">
        <v>17</v>
      </c>
      <c r="S25" s="87">
        <f>S26+S27</f>
        <v>40756</v>
      </c>
      <c r="T25" s="84">
        <f>T26+T27</f>
        <v>137842.29999999999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19372</v>
      </c>
      <c r="F26" s="85">
        <v>102403</v>
      </c>
      <c r="H26" s="202"/>
      <c r="I26" s="36" t="s">
        <v>35</v>
      </c>
      <c r="J26" s="131">
        <v>12</v>
      </c>
      <c r="K26" s="53"/>
      <c r="L26" s="78">
        <v>8573</v>
      </c>
      <c r="M26" s="85">
        <v>45318</v>
      </c>
      <c r="O26" s="202"/>
      <c r="P26" s="36" t="s">
        <v>35</v>
      </c>
      <c r="Q26" s="131">
        <v>12</v>
      </c>
      <c r="R26" s="53"/>
      <c r="S26" s="78">
        <v>10799</v>
      </c>
      <c r="T26" s="85">
        <v>57085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53737</v>
      </c>
      <c r="F27" s="85">
        <v>144862.79999999999</v>
      </c>
      <c r="H27" s="202"/>
      <c r="I27" s="39" t="s">
        <v>255</v>
      </c>
      <c r="J27" s="131">
        <v>13</v>
      </c>
      <c r="K27" s="53"/>
      <c r="L27" s="78">
        <v>23780</v>
      </c>
      <c r="M27" s="85">
        <v>64105.5</v>
      </c>
      <c r="O27" s="202"/>
      <c r="P27" s="39" t="s">
        <v>255</v>
      </c>
      <c r="Q27" s="131">
        <v>13</v>
      </c>
      <c r="R27" s="53"/>
      <c r="S27" s="78">
        <v>29957</v>
      </c>
      <c r="T27" s="85">
        <v>80757.299999999988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6107</v>
      </c>
      <c r="F29" s="84">
        <f>F30+F40+F41</f>
        <v>303113.30000000005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2702</v>
      </c>
      <c r="M29" s="84">
        <f>M30+M40+M41</f>
        <v>134108.5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3405</v>
      </c>
      <c r="T29" s="84">
        <f>T30+T40+T41</f>
        <v>169004.80000000005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6107</v>
      </c>
      <c r="F30" s="85">
        <v>303113.30000000005</v>
      </c>
      <c r="G30" s="43"/>
      <c r="H30" s="202"/>
      <c r="I30" s="42" t="s">
        <v>44</v>
      </c>
      <c r="J30" s="55">
        <v>15</v>
      </c>
      <c r="K30" s="54" t="s">
        <v>9</v>
      </c>
      <c r="L30" s="78">
        <v>2702</v>
      </c>
      <c r="M30" s="85">
        <v>134108.5</v>
      </c>
      <c r="N30" s="43"/>
      <c r="O30" s="202"/>
      <c r="P30" s="42" t="s">
        <v>44</v>
      </c>
      <c r="Q30" s="55">
        <v>15</v>
      </c>
      <c r="R30" s="54" t="s">
        <v>9</v>
      </c>
      <c r="S30" s="78">
        <v>3405</v>
      </c>
      <c r="T30" s="85">
        <v>169004.80000000005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156</v>
      </c>
      <c r="F32" s="86">
        <v>21910.2</v>
      </c>
      <c r="H32" s="202"/>
      <c r="I32" s="200"/>
      <c r="J32" s="55">
        <v>17</v>
      </c>
      <c r="K32" s="53" t="s">
        <v>9</v>
      </c>
      <c r="L32" s="79">
        <v>69</v>
      </c>
      <c r="M32" s="86">
        <v>9691.1</v>
      </c>
      <c r="O32" s="202"/>
      <c r="P32" s="200"/>
      <c r="Q32" s="55">
        <v>17</v>
      </c>
      <c r="R32" s="53" t="s">
        <v>9</v>
      </c>
      <c r="S32" s="79">
        <v>87</v>
      </c>
      <c r="T32" s="86">
        <v>12219.1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3088</v>
      </c>
      <c r="F42" s="84">
        <f>F43+F47</f>
        <v>96448.9</v>
      </c>
      <c r="H42" s="196" t="s">
        <v>26</v>
      </c>
      <c r="I42" s="48" t="s">
        <v>29</v>
      </c>
      <c r="J42" s="55">
        <v>26</v>
      </c>
      <c r="K42" s="53"/>
      <c r="L42" s="87">
        <f>L43+L47</f>
        <v>1367</v>
      </c>
      <c r="M42" s="84">
        <f>M43+M47</f>
        <v>42696.1</v>
      </c>
      <c r="O42" s="196" t="s">
        <v>26</v>
      </c>
      <c r="P42" s="48" t="s">
        <v>29</v>
      </c>
      <c r="Q42" s="55">
        <v>26</v>
      </c>
      <c r="R42" s="53"/>
      <c r="S42" s="87">
        <f>S43+S47</f>
        <v>1721</v>
      </c>
      <c r="T42" s="84">
        <f>T43+T47</f>
        <v>53752.799999999996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3088</v>
      </c>
      <c r="F43" s="85">
        <v>96448.9</v>
      </c>
      <c r="H43" s="197"/>
      <c r="I43" s="42" t="s">
        <v>44</v>
      </c>
      <c r="J43" s="55">
        <v>27</v>
      </c>
      <c r="K43" s="53"/>
      <c r="L43" s="78">
        <v>1367</v>
      </c>
      <c r="M43" s="85">
        <v>42696.1</v>
      </c>
      <c r="O43" s="197"/>
      <c r="P43" s="42" t="s">
        <v>44</v>
      </c>
      <c r="Q43" s="55">
        <v>27</v>
      </c>
      <c r="R43" s="53"/>
      <c r="S43" s="78">
        <v>1721</v>
      </c>
      <c r="T43" s="85">
        <v>53752.799999999996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296</v>
      </c>
      <c r="B7" s="214"/>
      <c r="C7" s="214"/>
      <c r="D7" s="214"/>
      <c r="E7" s="214"/>
      <c r="F7" s="214"/>
      <c r="H7" s="214" t="s">
        <v>296</v>
      </c>
      <c r="I7" s="214"/>
      <c r="J7" s="214"/>
      <c r="K7" s="214"/>
      <c r="L7" s="214"/>
      <c r="M7" s="214"/>
      <c r="O7" s="214" t="s">
        <v>296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325393.5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155608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169785.5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>
        <f>M17+T17</f>
        <v>0</v>
      </c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88001</v>
      </c>
      <c r="F19" s="84">
        <f>F20+F21</f>
        <v>130531.4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42085</v>
      </c>
      <c r="M19" s="84">
        <f>M20+M21</f>
        <v>62424.5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45916</v>
      </c>
      <c r="T19" s="84">
        <f>T20+T21</f>
        <v>68106.899999999994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42475</v>
      </c>
      <c r="F20" s="85">
        <v>97300.3</v>
      </c>
      <c r="H20" s="202"/>
      <c r="I20" s="36" t="s">
        <v>35</v>
      </c>
      <c r="J20" s="131">
        <v>6</v>
      </c>
      <c r="K20" s="53"/>
      <c r="L20" s="78">
        <v>20313</v>
      </c>
      <c r="M20" s="85">
        <v>46532.3</v>
      </c>
      <c r="O20" s="202"/>
      <c r="P20" s="36" t="s">
        <v>35</v>
      </c>
      <c r="Q20" s="131">
        <v>6</v>
      </c>
      <c r="R20" s="53"/>
      <c r="S20" s="78">
        <v>22162</v>
      </c>
      <c r="T20" s="85">
        <v>50768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45526</v>
      </c>
      <c r="F21" s="85">
        <v>33231.1</v>
      </c>
      <c r="H21" s="202"/>
      <c r="I21" s="39" t="s">
        <v>36</v>
      </c>
      <c r="J21" s="131">
        <v>7</v>
      </c>
      <c r="K21" s="53"/>
      <c r="L21" s="78">
        <v>21772</v>
      </c>
      <c r="M21" s="85">
        <v>15892.2</v>
      </c>
      <c r="O21" s="202"/>
      <c r="P21" s="39" t="s">
        <v>36</v>
      </c>
      <c r="Q21" s="131">
        <v>7</v>
      </c>
      <c r="R21" s="53"/>
      <c r="S21" s="78">
        <v>23754</v>
      </c>
      <c r="T21" s="85">
        <v>17338.899999999998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11593</v>
      </c>
      <c r="F22" s="84">
        <f t="shared" ref="F22" si="0">F23+F24</f>
        <v>13007.1</v>
      </c>
      <c r="H22" s="202"/>
      <c r="I22" s="38" t="s">
        <v>31</v>
      </c>
      <c r="J22" s="131">
        <v>8</v>
      </c>
      <c r="K22" s="53" t="s">
        <v>16</v>
      </c>
      <c r="L22" s="87">
        <f>L23+L24</f>
        <v>5544</v>
      </c>
      <c r="M22" s="84">
        <f t="shared" ref="M22" si="1">M23+M24</f>
        <v>6220.3</v>
      </c>
      <c r="O22" s="202"/>
      <c r="P22" s="38" t="s">
        <v>31</v>
      </c>
      <c r="Q22" s="131">
        <v>8</v>
      </c>
      <c r="R22" s="53" t="s">
        <v>16</v>
      </c>
      <c r="S22" s="87">
        <f>S23+S24</f>
        <v>6049</v>
      </c>
      <c r="T22" s="84">
        <f t="shared" ref="T22" si="2">T23+T24</f>
        <v>6786.8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11593</v>
      </c>
      <c r="F23" s="85">
        <v>13007.1</v>
      </c>
      <c r="H23" s="202"/>
      <c r="I23" s="36" t="s">
        <v>35</v>
      </c>
      <c r="J23" s="131">
        <v>9</v>
      </c>
      <c r="K23" s="53"/>
      <c r="L23" s="78">
        <v>5544</v>
      </c>
      <c r="M23" s="85">
        <v>6220.3</v>
      </c>
      <c r="O23" s="202"/>
      <c r="P23" s="36" t="s">
        <v>35</v>
      </c>
      <c r="Q23" s="131">
        <v>9</v>
      </c>
      <c r="R23" s="53"/>
      <c r="S23" s="78">
        <v>6049</v>
      </c>
      <c r="T23" s="85">
        <v>6786.8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51560</v>
      </c>
      <c r="F25" s="84">
        <f>F26+F27</f>
        <v>130450.4</v>
      </c>
      <c r="H25" s="202"/>
      <c r="I25" s="38" t="s">
        <v>28</v>
      </c>
      <c r="J25" s="131">
        <v>11</v>
      </c>
      <c r="K25" s="53" t="s">
        <v>17</v>
      </c>
      <c r="L25" s="87">
        <f>L26+L27</f>
        <v>24658</v>
      </c>
      <c r="M25" s="84">
        <f>M26+M27</f>
        <v>62386.3</v>
      </c>
      <c r="O25" s="202"/>
      <c r="P25" s="38" t="s">
        <v>28</v>
      </c>
      <c r="Q25" s="131">
        <v>11</v>
      </c>
      <c r="R25" s="53" t="s">
        <v>17</v>
      </c>
      <c r="S25" s="87">
        <f>S26+S27</f>
        <v>26902</v>
      </c>
      <c r="T25" s="84">
        <f>T26+T27</f>
        <v>68064.099999999991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19670</v>
      </c>
      <c r="F26" s="85">
        <v>58826</v>
      </c>
      <c r="H26" s="202"/>
      <c r="I26" s="36" t="s">
        <v>35</v>
      </c>
      <c r="J26" s="131">
        <v>12</v>
      </c>
      <c r="K26" s="53"/>
      <c r="L26" s="78">
        <v>9407</v>
      </c>
      <c r="M26" s="85">
        <v>28132.799999999999</v>
      </c>
      <c r="O26" s="202"/>
      <c r="P26" s="36" t="s">
        <v>35</v>
      </c>
      <c r="Q26" s="131">
        <v>12</v>
      </c>
      <c r="R26" s="53"/>
      <c r="S26" s="78">
        <v>10263</v>
      </c>
      <c r="T26" s="85">
        <v>30693.200000000001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31890</v>
      </c>
      <c r="F27" s="85">
        <v>71624.399999999994</v>
      </c>
      <c r="H27" s="202"/>
      <c r="I27" s="39" t="s">
        <v>255</v>
      </c>
      <c r="J27" s="131">
        <v>13</v>
      </c>
      <c r="K27" s="53"/>
      <c r="L27" s="78">
        <v>15251</v>
      </c>
      <c r="M27" s="85">
        <v>34253.5</v>
      </c>
      <c r="O27" s="202"/>
      <c r="P27" s="39" t="s">
        <v>255</v>
      </c>
      <c r="Q27" s="131">
        <v>13</v>
      </c>
      <c r="R27" s="53"/>
      <c r="S27" s="78">
        <v>16639</v>
      </c>
      <c r="T27" s="85">
        <v>37370.899999999994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2535</v>
      </c>
      <c r="F42" s="84">
        <f>F43+F47</f>
        <v>51404.6</v>
      </c>
      <c r="H42" s="196" t="s">
        <v>26</v>
      </c>
      <c r="I42" s="48" t="s">
        <v>29</v>
      </c>
      <c r="J42" s="55">
        <v>26</v>
      </c>
      <c r="K42" s="53"/>
      <c r="L42" s="87">
        <f>L43+L47</f>
        <v>1212</v>
      </c>
      <c r="M42" s="84">
        <f>M43+M47</f>
        <v>24576.9</v>
      </c>
      <c r="O42" s="196" t="s">
        <v>26</v>
      </c>
      <c r="P42" s="48" t="s">
        <v>29</v>
      </c>
      <c r="Q42" s="55">
        <v>26</v>
      </c>
      <c r="R42" s="53"/>
      <c r="S42" s="87">
        <f>S43+S47</f>
        <v>1323</v>
      </c>
      <c r="T42" s="84">
        <f>T43+T47</f>
        <v>26827.699999999997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2535</v>
      </c>
      <c r="F43" s="85">
        <v>51404.6</v>
      </c>
      <c r="H43" s="197"/>
      <c r="I43" s="42" t="s">
        <v>44</v>
      </c>
      <c r="J43" s="55">
        <v>27</v>
      </c>
      <c r="K43" s="53"/>
      <c r="L43" s="78">
        <v>1212</v>
      </c>
      <c r="M43" s="85">
        <v>24576.9</v>
      </c>
      <c r="O43" s="197"/>
      <c r="P43" s="42" t="s">
        <v>44</v>
      </c>
      <c r="Q43" s="55">
        <v>27</v>
      </c>
      <c r="R43" s="53"/>
      <c r="S43" s="78">
        <v>1323</v>
      </c>
      <c r="T43" s="85">
        <v>26827.699999999997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61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259</v>
      </c>
      <c r="B7" s="214"/>
      <c r="C7" s="214"/>
      <c r="D7" s="214"/>
      <c r="E7" s="214"/>
      <c r="F7" s="214"/>
      <c r="H7" s="214" t="s">
        <v>259</v>
      </c>
      <c r="I7" s="214"/>
      <c r="J7" s="214"/>
      <c r="K7" s="214"/>
      <c r="L7" s="214"/>
      <c r="M7" s="214"/>
      <c r="O7" s="214" t="s">
        <v>259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192636.80000000002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1242.8000000000002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191394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2147</v>
      </c>
      <c r="F15" s="84">
        <v>13876.1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14</v>
      </c>
      <c r="M15" s="84">
        <v>90.5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2133</v>
      </c>
      <c r="T15" s="84">
        <v>13785.6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2147</v>
      </c>
      <c r="F16" s="85">
        <v>13876.1</v>
      </c>
      <c r="H16" s="202"/>
      <c r="I16" s="36" t="s">
        <v>10</v>
      </c>
      <c r="J16" s="131">
        <v>3</v>
      </c>
      <c r="K16" s="53"/>
      <c r="L16" s="78">
        <v>14</v>
      </c>
      <c r="M16" s="85">
        <v>90.5</v>
      </c>
      <c r="O16" s="202"/>
      <c r="P16" s="36" t="s">
        <v>10</v>
      </c>
      <c r="Q16" s="131">
        <v>3</v>
      </c>
      <c r="R16" s="53"/>
      <c r="S16" s="78">
        <v>2133</v>
      </c>
      <c r="T16" s="85">
        <v>13785.6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6886</v>
      </c>
      <c r="F19" s="84">
        <f>F20+F21</f>
        <v>35318.6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45</v>
      </c>
      <c r="M19" s="84">
        <f>M20+M21</f>
        <v>231.70000000000002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6841</v>
      </c>
      <c r="T19" s="84">
        <f>T20+T21</f>
        <v>35086.9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5829</v>
      </c>
      <c r="F20" s="85">
        <v>20990.1</v>
      </c>
      <c r="H20" s="202"/>
      <c r="I20" s="36" t="s">
        <v>35</v>
      </c>
      <c r="J20" s="131">
        <v>6</v>
      </c>
      <c r="K20" s="53"/>
      <c r="L20" s="78">
        <v>38</v>
      </c>
      <c r="M20" s="85">
        <v>136.80000000000001</v>
      </c>
      <c r="O20" s="202"/>
      <c r="P20" s="36" t="s">
        <v>35</v>
      </c>
      <c r="Q20" s="131">
        <v>6</v>
      </c>
      <c r="R20" s="53"/>
      <c r="S20" s="78">
        <v>5791</v>
      </c>
      <c r="T20" s="85">
        <v>20853.3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1057</v>
      </c>
      <c r="F21" s="85">
        <v>14328.5</v>
      </c>
      <c r="H21" s="202"/>
      <c r="I21" s="39" t="s">
        <v>36</v>
      </c>
      <c r="J21" s="131">
        <v>7</v>
      </c>
      <c r="K21" s="53"/>
      <c r="L21" s="78">
        <v>7</v>
      </c>
      <c r="M21" s="85">
        <v>94.9</v>
      </c>
      <c r="O21" s="202"/>
      <c r="P21" s="39" t="s">
        <v>36</v>
      </c>
      <c r="Q21" s="131">
        <v>7</v>
      </c>
      <c r="R21" s="53"/>
      <c r="S21" s="78">
        <v>1050</v>
      </c>
      <c r="T21" s="85">
        <v>14233.6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2735</v>
      </c>
      <c r="F22" s="84">
        <f t="shared" ref="F22" si="0">F23+F24</f>
        <v>4526.8999999999996</v>
      </c>
      <c r="H22" s="202"/>
      <c r="I22" s="38" t="s">
        <v>31</v>
      </c>
      <c r="J22" s="131">
        <v>8</v>
      </c>
      <c r="K22" s="53" t="s">
        <v>16</v>
      </c>
      <c r="L22" s="87">
        <f>L23+L24</f>
        <v>18</v>
      </c>
      <c r="M22" s="84">
        <f t="shared" ref="M22" si="1">M23+M24</f>
        <v>29.8</v>
      </c>
      <c r="O22" s="202"/>
      <c r="P22" s="38" t="s">
        <v>31</v>
      </c>
      <c r="Q22" s="131">
        <v>8</v>
      </c>
      <c r="R22" s="53" t="s">
        <v>16</v>
      </c>
      <c r="S22" s="87">
        <f>S23+S24</f>
        <v>2717</v>
      </c>
      <c r="T22" s="84">
        <f t="shared" ref="T22" si="2">T23+T24</f>
        <v>4497.0999999999995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2735</v>
      </c>
      <c r="F24" s="85">
        <v>4526.8999999999996</v>
      </c>
      <c r="H24" s="202"/>
      <c r="I24" s="39" t="s">
        <v>37</v>
      </c>
      <c r="J24" s="131">
        <v>10</v>
      </c>
      <c r="K24" s="53"/>
      <c r="L24" s="78">
        <v>18</v>
      </c>
      <c r="M24" s="85">
        <v>29.8</v>
      </c>
      <c r="O24" s="202"/>
      <c r="P24" s="39" t="s">
        <v>37</v>
      </c>
      <c r="Q24" s="131">
        <v>10</v>
      </c>
      <c r="R24" s="53"/>
      <c r="S24" s="78">
        <v>2717</v>
      </c>
      <c r="T24" s="85">
        <v>4497.0999999999995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8380</v>
      </c>
      <c r="F25" s="84">
        <f>F26+F27</f>
        <v>45074</v>
      </c>
      <c r="H25" s="202"/>
      <c r="I25" s="38" t="s">
        <v>28</v>
      </c>
      <c r="J25" s="131">
        <v>11</v>
      </c>
      <c r="K25" s="53" t="s">
        <v>17</v>
      </c>
      <c r="L25" s="87">
        <f>L26+L27</f>
        <v>55</v>
      </c>
      <c r="M25" s="84">
        <f>M26+M27</f>
        <v>278.10000000000002</v>
      </c>
      <c r="O25" s="202"/>
      <c r="P25" s="38" t="s">
        <v>28</v>
      </c>
      <c r="Q25" s="131">
        <v>11</v>
      </c>
      <c r="R25" s="53" t="s">
        <v>17</v>
      </c>
      <c r="S25" s="87">
        <f>S26+S27</f>
        <v>8325</v>
      </c>
      <c r="T25" s="84">
        <f>T26+T27</f>
        <v>44795.9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2436</v>
      </c>
      <c r="F26" s="85">
        <v>14605.5</v>
      </c>
      <c r="H26" s="202"/>
      <c r="I26" s="36" t="s">
        <v>35</v>
      </c>
      <c r="J26" s="131">
        <v>12</v>
      </c>
      <c r="K26" s="53"/>
      <c r="L26" s="78">
        <v>16</v>
      </c>
      <c r="M26" s="85">
        <v>95.9</v>
      </c>
      <c r="O26" s="202"/>
      <c r="P26" s="36" t="s">
        <v>35</v>
      </c>
      <c r="Q26" s="131">
        <v>12</v>
      </c>
      <c r="R26" s="53"/>
      <c r="S26" s="78">
        <v>2420</v>
      </c>
      <c r="T26" s="85">
        <v>14509.6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5944</v>
      </c>
      <c r="F27" s="85">
        <v>30468.5</v>
      </c>
      <c r="H27" s="202"/>
      <c r="I27" s="39" t="s">
        <v>255</v>
      </c>
      <c r="J27" s="131">
        <v>13</v>
      </c>
      <c r="K27" s="53"/>
      <c r="L27" s="78">
        <v>39</v>
      </c>
      <c r="M27" s="85">
        <v>182.2</v>
      </c>
      <c r="O27" s="202"/>
      <c r="P27" s="39" t="s">
        <v>255</v>
      </c>
      <c r="Q27" s="131">
        <v>13</v>
      </c>
      <c r="R27" s="53"/>
      <c r="S27" s="78">
        <v>5905</v>
      </c>
      <c r="T27" s="85">
        <v>30286.3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1496</v>
      </c>
      <c r="F29" s="84">
        <f>F30+F40+F41</f>
        <v>84616.3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10</v>
      </c>
      <c r="M29" s="84">
        <f>M30+M40+M41</f>
        <v>565.6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1486</v>
      </c>
      <c r="T29" s="84">
        <f>T30+T40+T41</f>
        <v>84050.7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1496</v>
      </c>
      <c r="F41" s="85">
        <v>84616.3</v>
      </c>
      <c r="H41" s="202"/>
      <c r="I41" s="47" t="s">
        <v>37</v>
      </c>
      <c r="J41" s="55">
        <v>25</v>
      </c>
      <c r="K41" s="53"/>
      <c r="L41" s="78">
        <v>10</v>
      </c>
      <c r="M41" s="85">
        <v>565.6</v>
      </c>
      <c r="O41" s="202"/>
      <c r="P41" s="47" t="s">
        <v>37</v>
      </c>
      <c r="Q41" s="55">
        <v>25</v>
      </c>
      <c r="R41" s="53"/>
      <c r="S41" s="78">
        <v>1486</v>
      </c>
      <c r="T41" s="85">
        <v>84050.7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196</v>
      </c>
      <c r="F42" s="84">
        <f>F43+F47</f>
        <v>9224.9</v>
      </c>
      <c r="H42" s="196" t="s">
        <v>26</v>
      </c>
      <c r="I42" s="48" t="s">
        <v>29</v>
      </c>
      <c r="J42" s="55">
        <v>26</v>
      </c>
      <c r="K42" s="53"/>
      <c r="L42" s="87">
        <f>L43+L47</f>
        <v>1</v>
      </c>
      <c r="M42" s="84">
        <f>M43+M47</f>
        <v>47.1</v>
      </c>
      <c r="O42" s="196" t="s">
        <v>26</v>
      </c>
      <c r="P42" s="48" t="s">
        <v>29</v>
      </c>
      <c r="Q42" s="55">
        <v>26</v>
      </c>
      <c r="R42" s="53"/>
      <c r="S42" s="87">
        <f>S43+S47</f>
        <v>195</v>
      </c>
      <c r="T42" s="84">
        <f>T43+T47</f>
        <v>9177.7999999999993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196</v>
      </c>
      <c r="F47" s="85">
        <v>9224.9</v>
      </c>
      <c r="G47" s="138"/>
      <c r="H47" s="198"/>
      <c r="I47" s="47" t="s">
        <v>37</v>
      </c>
      <c r="J47" s="55">
        <v>31</v>
      </c>
      <c r="K47" s="54"/>
      <c r="L47" s="78">
        <v>1</v>
      </c>
      <c r="M47" s="85">
        <v>47.1</v>
      </c>
      <c r="O47" s="198"/>
      <c r="P47" s="47" t="s">
        <v>37</v>
      </c>
      <c r="Q47" s="55">
        <v>31</v>
      </c>
      <c r="R47" s="54"/>
      <c r="S47" s="78">
        <v>195</v>
      </c>
      <c r="T47" s="85">
        <v>9177.7999999999993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63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261</v>
      </c>
      <c r="B7" s="214"/>
      <c r="C7" s="214"/>
      <c r="D7" s="214"/>
      <c r="E7" s="214"/>
      <c r="F7" s="214"/>
      <c r="H7" s="214" t="s">
        <v>261</v>
      </c>
      <c r="I7" s="214"/>
      <c r="J7" s="214"/>
      <c r="K7" s="214"/>
      <c r="L7" s="214"/>
      <c r="M7" s="214"/>
      <c r="O7" s="214" t="s">
        <v>261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414901.5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13355.2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401546.3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2500</v>
      </c>
      <c r="F15" s="84">
        <v>24712.9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80</v>
      </c>
      <c r="M15" s="84">
        <v>790.8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2420</v>
      </c>
      <c r="T15" s="84">
        <v>23922.100000000002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2500</v>
      </c>
      <c r="F16" s="85">
        <v>24712.9</v>
      </c>
      <c r="H16" s="202"/>
      <c r="I16" s="36" t="s">
        <v>10</v>
      </c>
      <c r="J16" s="131">
        <v>3</v>
      </c>
      <c r="K16" s="53"/>
      <c r="L16" s="78">
        <v>80</v>
      </c>
      <c r="M16" s="85">
        <v>790.8</v>
      </c>
      <c r="O16" s="202"/>
      <c r="P16" s="36" t="s">
        <v>10</v>
      </c>
      <c r="Q16" s="131">
        <v>3</v>
      </c>
      <c r="R16" s="53"/>
      <c r="S16" s="78">
        <v>2420</v>
      </c>
      <c r="T16" s="85">
        <v>23922.100000000002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29857</v>
      </c>
      <c r="F19" s="84">
        <f>F20+F21</f>
        <v>85187.6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958</v>
      </c>
      <c r="M19" s="84">
        <f>M20+M21</f>
        <v>2733.2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28899</v>
      </c>
      <c r="T19" s="84">
        <f>T20+T21</f>
        <v>82454.399999999994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13313</v>
      </c>
      <c r="F20" s="85">
        <v>46277.7</v>
      </c>
      <c r="H20" s="202"/>
      <c r="I20" s="36" t="s">
        <v>35</v>
      </c>
      <c r="J20" s="131">
        <v>6</v>
      </c>
      <c r="K20" s="53"/>
      <c r="L20" s="78">
        <v>427</v>
      </c>
      <c r="M20" s="85">
        <v>1484.3</v>
      </c>
      <c r="O20" s="202"/>
      <c r="P20" s="36" t="s">
        <v>35</v>
      </c>
      <c r="Q20" s="131">
        <v>6</v>
      </c>
      <c r="R20" s="53"/>
      <c r="S20" s="78">
        <v>12886</v>
      </c>
      <c r="T20" s="85">
        <v>44793.399999999994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16544</v>
      </c>
      <c r="F21" s="85">
        <v>38909.9</v>
      </c>
      <c r="H21" s="202"/>
      <c r="I21" s="39" t="s">
        <v>36</v>
      </c>
      <c r="J21" s="131">
        <v>7</v>
      </c>
      <c r="K21" s="53"/>
      <c r="L21" s="78">
        <v>531</v>
      </c>
      <c r="M21" s="85">
        <v>1248.9000000000001</v>
      </c>
      <c r="O21" s="202"/>
      <c r="P21" s="39" t="s">
        <v>36</v>
      </c>
      <c r="Q21" s="131">
        <v>7</v>
      </c>
      <c r="R21" s="53"/>
      <c r="S21" s="78">
        <v>16013</v>
      </c>
      <c r="T21" s="85">
        <v>37661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8333</v>
      </c>
      <c r="F22" s="84">
        <f t="shared" ref="F22" si="0">F23+F24</f>
        <v>13657.3</v>
      </c>
      <c r="H22" s="202"/>
      <c r="I22" s="38" t="s">
        <v>31</v>
      </c>
      <c r="J22" s="131">
        <v>8</v>
      </c>
      <c r="K22" s="53" t="s">
        <v>16</v>
      </c>
      <c r="L22" s="87">
        <f>L23+L24</f>
        <v>267</v>
      </c>
      <c r="M22" s="84">
        <f t="shared" ref="M22" si="1">M23+M24</f>
        <v>437.6</v>
      </c>
      <c r="O22" s="202"/>
      <c r="P22" s="38" t="s">
        <v>31</v>
      </c>
      <c r="Q22" s="131">
        <v>8</v>
      </c>
      <c r="R22" s="53" t="s">
        <v>16</v>
      </c>
      <c r="S22" s="87">
        <f>S23+S24</f>
        <v>8066</v>
      </c>
      <c r="T22" s="84">
        <f t="shared" ref="T22" si="2">T23+T24</f>
        <v>13219.699999999999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8333</v>
      </c>
      <c r="F24" s="85">
        <v>13657.3</v>
      </c>
      <c r="H24" s="202"/>
      <c r="I24" s="39" t="s">
        <v>37</v>
      </c>
      <c r="J24" s="131">
        <v>10</v>
      </c>
      <c r="K24" s="53"/>
      <c r="L24" s="78">
        <v>267</v>
      </c>
      <c r="M24" s="85">
        <v>437.6</v>
      </c>
      <c r="O24" s="202"/>
      <c r="P24" s="39" t="s">
        <v>37</v>
      </c>
      <c r="Q24" s="131">
        <v>10</v>
      </c>
      <c r="R24" s="53"/>
      <c r="S24" s="78">
        <v>8066</v>
      </c>
      <c r="T24" s="85">
        <v>13219.699999999999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18610</v>
      </c>
      <c r="F25" s="84">
        <f>F26+F27</f>
        <v>115849.7</v>
      </c>
      <c r="H25" s="202"/>
      <c r="I25" s="38" t="s">
        <v>28</v>
      </c>
      <c r="J25" s="131">
        <v>11</v>
      </c>
      <c r="K25" s="53" t="s">
        <v>17</v>
      </c>
      <c r="L25" s="87">
        <f>L26+L27</f>
        <v>597</v>
      </c>
      <c r="M25" s="84">
        <f>M26+M27</f>
        <v>3716.2999999999997</v>
      </c>
      <c r="O25" s="202"/>
      <c r="P25" s="38" t="s">
        <v>28</v>
      </c>
      <c r="Q25" s="131">
        <v>11</v>
      </c>
      <c r="R25" s="53" t="s">
        <v>17</v>
      </c>
      <c r="S25" s="87">
        <f>S26+S27</f>
        <v>18013</v>
      </c>
      <c r="T25" s="84">
        <f>T26+T27</f>
        <v>112133.4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5793</v>
      </c>
      <c r="F26" s="85">
        <v>33110.800000000003</v>
      </c>
      <c r="H26" s="202"/>
      <c r="I26" s="36" t="s">
        <v>35</v>
      </c>
      <c r="J26" s="131">
        <v>12</v>
      </c>
      <c r="K26" s="53"/>
      <c r="L26" s="78">
        <v>186</v>
      </c>
      <c r="M26" s="85">
        <v>1063.0999999999999</v>
      </c>
      <c r="O26" s="202"/>
      <c r="P26" s="36" t="s">
        <v>35</v>
      </c>
      <c r="Q26" s="131">
        <v>12</v>
      </c>
      <c r="R26" s="53"/>
      <c r="S26" s="78">
        <v>5607</v>
      </c>
      <c r="T26" s="85">
        <v>32047.700000000004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12817</v>
      </c>
      <c r="F27" s="85">
        <v>82738.899999999994</v>
      </c>
      <c r="H27" s="202"/>
      <c r="I27" s="39" t="s">
        <v>255</v>
      </c>
      <c r="J27" s="131">
        <v>13</v>
      </c>
      <c r="K27" s="53"/>
      <c r="L27" s="78">
        <v>411</v>
      </c>
      <c r="M27" s="85">
        <v>2653.2</v>
      </c>
      <c r="O27" s="202"/>
      <c r="P27" s="39" t="s">
        <v>255</v>
      </c>
      <c r="Q27" s="131">
        <v>13</v>
      </c>
      <c r="R27" s="53"/>
      <c r="S27" s="78">
        <v>12406</v>
      </c>
      <c r="T27" s="85">
        <v>80085.7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2041</v>
      </c>
      <c r="F29" s="84">
        <f>F30+F40+F41</f>
        <v>159997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66</v>
      </c>
      <c r="M29" s="84">
        <f>M30+M40+M41</f>
        <v>5173.8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1975</v>
      </c>
      <c r="T29" s="84">
        <f>T30+T40+T41</f>
        <v>154823.20000000001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2041</v>
      </c>
      <c r="F41" s="85">
        <v>159997</v>
      </c>
      <c r="H41" s="202"/>
      <c r="I41" s="47" t="s">
        <v>37</v>
      </c>
      <c r="J41" s="55">
        <v>25</v>
      </c>
      <c r="K41" s="53"/>
      <c r="L41" s="78">
        <v>66</v>
      </c>
      <c r="M41" s="85">
        <v>5173.8</v>
      </c>
      <c r="O41" s="202"/>
      <c r="P41" s="47" t="s">
        <v>37</v>
      </c>
      <c r="Q41" s="55">
        <v>25</v>
      </c>
      <c r="R41" s="53"/>
      <c r="S41" s="78">
        <v>1975</v>
      </c>
      <c r="T41" s="85">
        <v>154823.20000000001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554</v>
      </c>
      <c r="F42" s="84">
        <f>F43+F47</f>
        <v>15497</v>
      </c>
      <c r="H42" s="196" t="s">
        <v>26</v>
      </c>
      <c r="I42" s="48" t="s">
        <v>29</v>
      </c>
      <c r="J42" s="55">
        <v>26</v>
      </c>
      <c r="K42" s="53"/>
      <c r="L42" s="87">
        <f>L43+L47</f>
        <v>18</v>
      </c>
      <c r="M42" s="84">
        <f>M43+M47</f>
        <v>503.5</v>
      </c>
      <c r="O42" s="196" t="s">
        <v>26</v>
      </c>
      <c r="P42" s="48" t="s">
        <v>29</v>
      </c>
      <c r="Q42" s="55">
        <v>26</v>
      </c>
      <c r="R42" s="53"/>
      <c r="S42" s="87">
        <f>S43+S47</f>
        <v>536</v>
      </c>
      <c r="T42" s="84">
        <f>T43+T47</f>
        <v>14993.5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554</v>
      </c>
      <c r="F47" s="85">
        <v>15497</v>
      </c>
      <c r="G47" s="138"/>
      <c r="H47" s="198"/>
      <c r="I47" s="47" t="s">
        <v>37</v>
      </c>
      <c r="J47" s="55">
        <v>31</v>
      </c>
      <c r="K47" s="54"/>
      <c r="L47" s="78">
        <v>18</v>
      </c>
      <c r="M47" s="85">
        <v>503.5</v>
      </c>
      <c r="O47" s="198"/>
      <c r="P47" s="47" t="s">
        <v>37</v>
      </c>
      <c r="Q47" s="55">
        <v>31</v>
      </c>
      <c r="R47" s="54"/>
      <c r="S47" s="78">
        <v>536</v>
      </c>
      <c r="T47" s="85">
        <v>14993.5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65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262</v>
      </c>
      <c r="B7" s="214"/>
      <c r="C7" s="214"/>
      <c r="D7" s="214"/>
      <c r="E7" s="214"/>
      <c r="F7" s="214"/>
      <c r="H7" s="214" t="s">
        <v>262</v>
      </c>
      <c r="I7" s="214"/>
      <c r="J7" s="214"/>
      <c r="K7" s="214"/>
      <c r="L7" s="214"/>
      <c r="M7" s="214"/>
      <c r="O7" s="214" t="s">
        <v>262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394341.3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140072.9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254268.40000000002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3960</v>
      </c>
      <c r="F15" s="84">
        <v>27399.1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1407</v>
      </c>
      <c r="M15" s="84">
        <v>9735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2553</v>
      </c>
      <c r="T15" s="84">
        <v>17664.099999999999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3960</v>
      </c>
      <c r="F16" s="85">
        <v>27399.1</v>
      </c>
      <c r="H16" s="202"/>
      <c r="I16" s="36" t="s">
        <v>10</v>
      </c>
      <c r="J16" s="131">
        <v>3</v>
      </c>
      <c r="K16" s="53"/>
      <c r="L16" s="78">
        <v>1407</v>
      </c>
      <c r="M16" s="85">
        <v>9735</v>
      </c>
      <c r="O16" s="202"/>
      <c r="P16" s="36" t="s">
        <v>10</v>
      </c>
      <c r="Q16" s="131">
        <v>3</v>
      </c>
      <c r="R16" s="53"/>
      <c r="S16" s="78">
        <v>2553</v>
      </c>
      <c r="T16" s="85">
        <v>17664.099999999999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36170</v>
      </c>
      <c r="F19" s="84">
        <f>F20+F21</f>
        <v>78971.3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12849</v>
      </c>
      <c r="M19" s="84">
        <f>M20+M21</f>
        <v>28053.4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23321</v>
      </c>
      <c r="T19" s="84">
        <f>T20+T21</f>
        <v>50917.899999999994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14568</v>
      </c>
      <c r="F20" s="85">
        <v>52489.5</v>
      </c>
      <c r="H20" s="202"/>
      <c r="I20" s="36" t="s">
        <v>35</v>
      </c>
      <c r="J20" s="131">
        <v>6</v>
      </c>
      <c r="K20" s="53"/>
      <c r="L20" s="78">
        <v>5175</v>
      </c>
      <c r="M20" s="85">
        <v>18645.900000000001</v>
      </c>
      <c r="O20" s="202"/>
      <c r="P20" s="36" t="s">
        <v>35</v>
      </c>
      <c r="Q20" s="131">
        <v>6</v>
      </c>
      <c r="R20" s="53"/>
      <c r="S20" s="78">
        <v>9393</v>
      </c>
      <c r="T20" s="85">
        <v>33843.599999999999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21602</v>
      </c>
      <c r="F21" s="85">
        <v>26481.8</v>
      </c>
      <c r="H21" s="202"/>
      <c r="I21" s="39" t="s">
        <v>36</v>
      </c>
      <c r="J21" s="131">
        <v>7</v>
      </c>
      <c r="K21" s="53"/>
      <c r="L21" s="78">
        <v>7674</v>
      </c>
      <c r="M21" s="85">
        <v>9407.5</v>
      </c>
      <c r="O21" s="202"/>
      <c r="P21" s="39" t="s">
        <v>36</v>
      </c>
      <c r="Q21" s="131">
        <v>7</v>
      </c>
      <c r="R21" s="53"/>
      <c r="S21" s="78">
        <v>13928</v>
      </c>
      <c r="T21" s="85">
        <v>17074.3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9759</v>
      </c>
      <c r="F22" s="84">
        <f t="shared" ref="F22" si="0">F23+F24</f>
        <v>13852.2</v>
      </c>
      <c r="H22" s="202"/>
      <c r="I22" s="38" t="s">
        <v>31</v>
      </c>
      <c r="J22" s="131">
        <v>8</v>
      </c>
      <c r="K22" s="53" t="s">
        <v>16</v>
      </c>
      <c r="L22" s="87">
        <f>L23+L24</f>
        <v>3467</v>
      </c>
      <c r="M22" s="84">
        <f t="shared" ref="M22" si="1">M23+M24</f>
        <v>4921.2</v>
      </c>
      <c r="O22" s="202"/>
      <c r="P22" s="38" t="s">
        <v>31</v>
      </c>
      <c r="Q22" s="131">
        <v>8</v>
      </c>
      <c r="R22" s="53" t="s">
        <v>16</v>
      </c>
      <c r="S22" s="87">
        <f>S23+S24</f>
        <v>6292</v>
      </c>
      <c r="T22" s="84">
        <f t="shared" ref="T22" si="2">T23+T24</f>
        <v>8931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9759</v>
      </c>
      <c r="F24" s="85">
        <v>13852.2</v>
      </c>
      <c r="H24" s="202"/>
      <c r="I24" s="39" t="s">
        <v>37</v>
      </c>
      <c r="J24" s="131">
        <v>10</v>
      </c>
      <c r="K24" s="53"/>
      <c r="L24" s="78">
        <v>3467</v>
      </c>
      <c r="M24" s="85">
        <v>4921.2</v>
      </c>
      <c r="O24" s="202"/>
      <c r="P24" s="39" t="s">
        <v>37</v>
      </c>
      <c r="Q24" s="131">
        <v>10</v>
      </c>
      <c r="R24" s="53"/>
      <c r="S24" s="78">
        <v>6292</v>
      </c>
      <c r="T24" s="85">
        <v>8931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20072</v>
      </c>
      <c r="F25" s="84">
        <f>F26+F27</f>
        <v>98240.9</v>
      </c>
      <c r="H25" s="202"/>
      <c r="I25" s="38" t="s">
        <v>28</v>
      </c>
      <c r="J25" s="131">
        <v>11</v>
      </c>
      <c r="K25" s="53" t="s">
        <v>17</v>
      </c>
      <c r="L25" s="87">
        <f>L26+L27</f>
        <v>7130</v>
      </c>
      <c r="M25" s="84">
        <f>M26+M27</f>
        <v>34897.599999999999</v>
      </c>
      <c r="O25" s="202"/>
      <c r="P25" s="38" t="s">
        <v>28</v>
      </c>
      <c r="Q25" s="131">
        <v>11</v>
      </c>
      <c r="R25" s="53" t="s">
        <v>17</v>
      </c>
      <c r="S25" s="87">
        <f>S26+S27</f>
        <v>12942</v>
      </c>
      <c r="T25" s="84">
        <f>T26+T27</f>
        <v>63343.3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5036</v>
      </c>
      <c r="F26" s="85">
        <v>41929.4</v>
      </c>
      <c r="H26" s="202"/>
      <c r="I26" s="36" t="s">
        <v>35</v>
      </c>
      <c r="J26" s="131">
        <v>12</v>
      </c>
      <c r="K26" s="53"/>
      <c r="L26" s="78">
        <v>1789</v>
      </c>
      <c r="M26" s="85">
        <v>14895</v>
      </c>
      <c r="O26" s="202"/>
      <c r="P26" s="36" t="s">
        <v>35</v>
      </c>
      <c r="Q26" s="131">
        <v>12</v>
      </c>
      <c r="R26" s="53"/>
      <c r="S26" s="78">
        <v>3247</v>
      </c>
      <c r="T26" s="85">
        <v>27034.400000000001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15036</v>
      </c>
      <c r="F27" s="85">
        <v>56311.5</v>
      </c>
      <c r="H27" s="202"/>
      <c r="I27" s="39" t="s">
        <v>255</v>
      </c>
      <c r="J27" s="131">
        <v>13</v>
      </c>
      <c r="K27" s="53"/>
      <c r="L27" s="78">
        <v>5341</v>
      </c>
      <c r="M27" s="85">
        <v>20002.599999999999</v>
      </c>
      <c r="O27" s="202"/>
      <c r="P27" s="39" t="s">
        <v>255</v>
      </c>
      <c r="Q27" s="131">
        <v>13</v>
      </c>
      <c r="R27" s="53"/>
      <c r="S27" s="78">
        <v>9695</v>
      </c>
      <c r="T27" s="85">
        <v>36308.9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2317</v>
      </c>
      <c r="F29" s="84">
        <f>F30+F40+F41</f>
        <v>149531.6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823</v>
      </c>
      <c r="M29" s="84">
        <f>M30+M40+M41</f>
        <v>53113.7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1494</v>
      </c>
      <c r="T29" s="84">
        <f>T30+T40+T41</f>
        <v>96417.900000000009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2317</v>
      </c>
      <c r="F41" s="85">
        <v>149531.6</v>
      </c>
      <c r="H41" s="202"/>
      <c r="I41" s="47" t="s">
        <v>37</v>
      </c>
      <c r="J41" s="55">
        <v>25</v>
      </c>
      <c r="K41" s="53"/>
      <c r="L41" s="78">
        <v>823</v>
      </c>
      <c r="M41" s="85">
        <v>53113.7</v>
      </c>
      <c r="O41" s="202"/>
      <c r="P41" s="47" t="s">
        <v>37</v>
      </c>
      <c r="Q41" s="55">
        <v>25</v>
      </c>
      <c r="R41" s="53"/>
      <c r="S41" s="78">
        <v>1494</v>
      </c>
      <c r="T41" s="85">
        <v>96417.900000000009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1017</v>
      </c>
      <c r="F42" s="84">
        <f>F43+F47</f>
        <v>26346.2</v>
      </c>
      <c r="H42" s="196" t="s">
        <v>26</v>
      </c>
      <c r="I42" s="48" t="s">
        <v>29</v>
      </c>
      <c r="J42" s="55">
        <v>26</v>
      </c>
      <c r="K42" s="53"/>
      <c r="L42" s="87">
        <f>L43+L47</f>
        <v>361</v>
      </c>
      <c r="M42" s="84">
        <f>M43+M47</f>
        <v>9352</v>
      </c>
      <c r="O42" s="196" t="s">
        <v>26</v>
      </c>
      <c r="P42" s="48" t="s">
        <v>29</v>
      </c>
      <c r="Q42" s="55">
        <v>26</v>
      </c>
      <c r="R42" s="53"/>
      <c r="S42" s="87">
        <f>S43+S47</f>
        <v>656</v>
      </c>
      <c r="T42" s="84">
        <f>T43+T47</f>
        <v>16994.2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1017</v>
      </c>
      <c r="F47" s="85">
        <v>26346.2</v>
      </c>
      <c r="G47" s="138"/>
      <c r="H47" s="198"/>
      <c r="I47" s="47" t="s">
        <v>37</v>
      </c>
      <c r="J47" s="55">
        <v>31</v>
      </c>
      <c r="K47" s="54"/>
      <c r="L47" s="78">
        <v>361</v>
      </c>
      <c r="M47" s="85">
        <v>9352</v>
      </c>
      <c r="O47" s="198"/>
      <c r="P47" s="47" t="s">
        <v>37</v>
      </c>
      <c r="Q47" s="55">
        <v>31</v>
      </c>
      <c r="R47" s="54"/>
      <c r="S47" s="78">
        <v>656</v>
      </c>
      <c r="T47" s="85">
        <v>16994.2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67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263</v>
      </c>
      <c r="B7" s="214"/>
      <c r="C7" s="214"/>
      <c r="D7" s="214"/>
      <c r="E7" s="214"/>
      <c r="F7" s="214"/>
      <c r="H7" s="214" t="s">
        <v>263</v>
      </c>
      <c r="I7" s="214"/>
      <c r="J7" s="214"/>
      <c r="K7" s="214"/>
      <c r="L7" s="214"/>
      <c r="M7" s="214"/>
      <c r="O7" s="214" t="s">
        <v>263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222631.99999999997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49079.7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173552.3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394</v>
      </c>
      <c r="F15" s="84">
        <v>3541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87</v>
      </c>
      <c r="M15" s="84">
        <v>781.9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307</v>
      </c>
      <c r="T15" s="84">
        <v>2759.1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394</v>
      </c>
      <c r="F16" s="85">
        <v>3541</v>
      </c>
      <c r="H16" s="202"/>
      <c r="I16" s="36" t="s">
        <v>10</v>
      </c>
      <c r="J16" s="131">
        <v>3</v>
      </c>
      <c r="K16" s="53"/>
      <c r="L16" s="78">
        <v>87</v>
      </c>
      <c r="M16" s="85">
        <v>781.9</v>
      </c>
      <c r="O16" s="202"/>
      <c r="P16" s="36" t="s">
        <v>10</v>
      </c>
      <c r="Q16" s="131">
        <v>3</v>
      </c>
      <c r="R16" s="53"/>
      <c r="S16" s="78">
        <v>307</v>
      </c>
      <c r="T16" s="85">
        <v>2759.1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38791</v>
      </c>
      <c r="F19" s="84">
        <f>F20+F21</f>
        <v>64032.600000000006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8552</v>
      </c>
      <c r="M19" s="84">
        <f>M20+M21</f>
        <v>14116.3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30239</v>
      </c>
      <c r="T19" s="84">
        <f>T20+T21</f>
        <v>49916.3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13011</v>
      </c>
      <c r="F20" s="85">
        <v>33266.400000000001</v>
      </c>
      <c r="H20" s="202"/>
      <c r="I20" s="36" t="s">
        <v>35</v>
      </c>
      <c r="J20" s="131">
        <v>6</v>
      </c>
      <c r="K20" s="53"/>
      <c r="L20" s="78">
        <v>2868</v>
      </c>
      <c r="M20" s="85">
        <v>7332.9</v>
      </c>
      <c r="O20" s="202"/>
      <c r="P20" s="36" t="s">
        <v>35</v>
      </c>
      <c r="Q20" s="131">
        <v>6</v>
      </c>
      <c r="R20" s="53"/>
      <c r="S20" s="78">
        <v>10143</v>
      </c>
      <c r="T20" s="85">
        <v>25933.5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25780</v>
      </c>
      <c r="F21" s="85">
        <v>30766.2</v>
      </c>
      <c r="H21" s="202"/>
      <c r="I21" s="39" t="s">
        <v>36</v>
      </c>
      <c r="J21" s="131">
        <v>7</v>
      </c>
      <c r="K21" s="53"/>
      <c r="L21" s="78">
        <v>5684</v>
      </c>
      <c r="M21" s="85">
        <v>6783.4</v>
      </c>
      <c r="O21" s="202"/>
      <c r="P21" s="39" t="s">
        <v>36</v>
      </c>
      <c r="Q21" s="131">
        <v>7</v>
      </c>
      <c r="R21" s="53"/>
      <c r="S21" s="78">
        <v>20096</v>
      </c>
      <c r="T21" s="85">
        <v>23982.800000000003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4098</v>
      </c>
      <c r="F22" s="84">
        <f t="shared" ref="F22" si="0">F23+F24</f>
        <v>5149.3999999999996</v>
      </c>
      <c r="H22" s="202"/>
      <c r="I22" s="38" t="s">
        <v>31</v>
      </c>
      <c r="J22" s="131">
        <v>8</v>
      </c>
      <c r="K22" s="53" t="s">
        <v>16</v>
      </c>
      <c r="L22" s="87">
        <f>L23+L24</f>
        <v>903</v>
      </c>
      <c r="M22" s="84">
        <f t="shared" ref="M22" si="1">M23+M24</f>
        <v>1134.7</v>
      </c>
      <c r="O22" s="202"/>
      <c r="P22" s="38" t="s">
        <v>31</v>
      </c>
      <c r="Q22" s="131">
        <v>8</v>
      </c>
      <c r="R22" s="53" t="s">
        <v>16</v>
      </c>
      <c r="S22" s="87">
        <f>S23+S24</f>
        <v>3195</v>
      </c>
      <c r="T22" s="84">
        <f t="shared" ref="T22" si="2">T23+T24</f>
        <v>4014.7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4098</v>
      </c>
      <c r="F23" s="85">
        <v>5149.3999999999996</v>
      </c>
      <c r="H23" s="202"/>
      <c r="I23" s="36" t="s">
        <v>35</v>
      </c>
      <c r="J23" s="131">
        <v>9</v>
      </c>
      <c r="K23" s="53"/>
      <c r="L23" s="78">
        <v>903</v>
      </c>
      <c r="M23" s="85">
        <v>1134.7</v>
      </c>
      <c r="O23" s="202"/>
      <c r="P23" s="36" t="s">
        <v>35</v>
      </c>
      <c r="Q23" s="131">
        <v>9</v>
      </c>
      <c r="R23" s="53"/>
      <c r="S23" s="78">
        <v>3195</v>
      </c>
      <c r="T23" s="85">
        <v>4014.7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19771</v>
      </c>
      <c r="F25" s="84">
        <f>F26+F27</f>
        <v>90232.3</v>
      </c>
      <c r="H25" s="202"/>
      <c r="I25" s="38" t="s">
        <v>28</v>
      </c>
      <c r="J25" s="131">
        <v>11</v>
      </c>
      <c r="K25" s="53" t="s">
        <v>17</v>
      </c>
      <c r="L25" s="87">
        <f>L26+L27</f>
        <v>4358</v>
      </c>
      <c r="M25" s="84">
        <f>M26+M27</f>
        <v>19889.8</v>
      </c>
      <c r="O25" s="202"/>
      <c r="P25" s="38" t="s">
        <v>28</v>
      </c>
      <c r="Q25" s="131">
        <v>11</v>
      </c>
      <c r="R25" s="53" t="s">
        <v>17</v>
      </c>
      <c r="S25" s="87">
        <f>S26+S27</f>
        <v>15413</v>
      </c>
      <c r="T25" s="84">
        <f>T26+T27</f>
        <v>70342.5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3694</v>
      </c>
      <c r="F26" s="85">
        <v>24810.400000000001</v>
      </c>
      <c r="H26" s="202"/>
      <c r="I26" s="36" t="s">
        <v>35</v>
      </c>
      <c r="J26" s="131">
        <v>12</v>
      </c>
      <c r="K26" s="53"/>
      <c r="L26" s="78">
        <v>814</v>
      </c>
      <c r="M26" s="85">
        <v>5468.3</v>
      </c>
      <c r="O26" s="202"/>
      <c r="P26" s="36" t="s">
        <v>35</v>
      </c>
      <c r="Q26" s="131">
        <v>12</v>
      </c>
      <c r="R26" s="53"/>
      <c r="S26" s="78">
        <v>2880</v>
      </c>
      <c r="T26" s="85">
        <v>19342.100000000002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16077</v>
      </c>
      <c r="F27" s="85">
        <v>65421.9</v>
      </c>
      <c r="H27" s="202"/>
      <c r="I27" s="39" t="s">
        <v>255</v>
      </c>
      <c r="J27" s="131">
        <v>13</v>
      </c>
      <c r="K27" s="53"/>
      <c r="L27" s="78">
        <v>3544</v>
      </c>
      <c r="M27" s="85">
        <v>14421.5</v>
      </c>
      <c r="O27" s="202"/>
      <c r="P27" s="39" t="s">
        <v>255</v>
      </c>
      <c r="Q27" s="131">
        <v>13</v>
      </c>
      <c r="R27" s="53"/>
      <c r="S27" s="78">
        <v>12533</v>
      </c>
      <c r="T27" s="85">
        <v>51000.4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1398</v>
      </c>
      <c r="F29" s="84">
        <f>F30+F40+F41</f>
        <v>49063.799999999996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308</v>
      </c>
      <c r="M29" s="84">
        <f>M30+M40+M41</f>
        <v>10809.5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1090</v>
      </c>
      <c r="T29" s="84">
        <f>T30+T40+T41</f>
        <v>38254.299999999996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1398</v>
      </c>
      <c r="F30" s="85">
        <v>49063.799999999996</v>
      </c>
      <c r="G30" s="43"/>
      <c r="H30" s="202"/>
      <c r="I30" s="42" t="s">
        <v>44</v>
      </c>
      <c r="J30" s="55">
        <v>15</v>
      </c>
      <c r="K30" s="54" t="s">
        <v>9</v>
      </c>
      <c r="L30" s="78">
        <v>308</v>
      </c>
      <c r="M30" s="85">
        <v>10809.5</v>
      </c>
      <c r="N30" s="43"/>
      <c r="O30" s="202"/>
      <c r="P30" s="42" t="s">
        <v>44</v>
      </c>
      <c r="Q30" s="55">
        <v>15</v>
      </c>
      <c r="R30" s="54" t="s">
        <v>9</v>
      </c>
      <c r="S30" s="78">
        <v>1090</v>
      </c>
      <c r="T30" s="85">
        <v>38254.299999999996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538</v>
      </c>
      <c r="F42" s="84">
        <f>F43+F47</f>
        <v>10612.9</v>
      </c>
      <c r="H42" s="196" t="s">
        <v>26</v>
      </c>
      <c r="I42" s="48" t="s">
        <v>29</v>
      </c>
      <c r="J42" s="55">
        <v>26</v>
      </c>
      <c r="K42" s="53"/>
      <c r="L42" s="87">
        <f>L43+L47</f>
        <v>119</v>
      </c>
      <c r="M42" s="84">
        <f>M43+M47</f>
        <v>2347.5</v>
      </c>
      <c r="O42" s="196" t="s">
        <v>26</v>
      </c>
      <c r="P42" s="48" t="s">
        <v>29</v>
      </c>
      <c r="Q42" s="55">
        <v>26</v>
      </c>
      <c r="R42" s="53"/>
      <c r="S42" s="87">
        <f>S43+S47</f>
        <v>419</v>
      </c>
      <c r="T42" s="84">
        <f>T43+T47</f>
        <v>8265.4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538</v>
      </c>
      <c r="F43" s="85">
        <v>10612.9</v>
      </c>
      <c r="H43" s="197"/>
      <c r="I43" s="42" t="s">
        <v>44</v>
      </c>
      <c r="J43" s="55">
        <v>27</v>
      </c>
      <c r="K43" s="53"/>
      <c r="L43" s="78">
        <v>119</v>
      </c>
      <c r="M43" s="85">
        <v>2347.5</v>
      </c>
      <c r="O43" s="197"/>
      <c r="P43" s="42" t="s">
        <v>44</v>
      </c>
      <c r="Q43" s="55">
        <v>27</v>
      </c>
      <c r="R43" s="53"/>
      <c r="S43" s="78">
        <v>419</v>
      </c>
      <c r="T43" s="85">
        <v>8265.4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69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264</v>
      </c>
      <c r="B7" s="214"/>
      <c r="C7" s="214"/>
      <c r="D7" s="214"/>
      <c r="E7" s="214"/>
      <c r="F7" s="214"/>
      <c r="H7" s="214" t="s">
        <v>264</v>
      </c>
      <c r="I7" s="214"/>
      <c r="J7" s="214"/>
      <c r="K7" s="214"/>
      <c r="L7" s="214"/>
      <c r="M7" s="214"/>
      <c r="O7" s="214" t="s">
        <v>264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453507.80000000005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6343.9999999999991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447163.80000000005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5706</v>
      </c>
      <c r="F15" s="84">
        <v>37192.199999999997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80</v>
      </c>
      <c r="M15" s="84">
        <v>521.4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5626</v>
      </c>
      <c r="T15" s="84">
        <v>36670.799999999996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5706</v>
      </c>
      <c r="F16" s="85">
        <v>37192.199999999997</v>
      </c>
      <c r="H16" s="202"/>
      <c r="I16" s="36" t="s">
        <v>10</v>
      </c>
      <c r="J16" s="131">
        <v>3</v>
      </c>
      <c r="K16" s="53"/>
      <c r="L16" s="78">
        <v>80</v>
      </c>
      <c r="M16" s="85">
        <v>521.4</v>
      </c>
      <c r="O16" s="202"/>
      <c r="P16" s="36" t="s">
        <v>10</v>
      </c>
      <c r="Q16" s="131">
        <v>3</v>
      </c>
      <c r="R16" s="53"/>
      <c r="S16" s="78">
        <v>5626</v>
      </c>
      <c r="T16" s="85">
        <v>36670.799999999996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56025</v>
      </c>
      <c r="F19" s="84">
        <f>F20+F21</f>
        <v>96137.600000000006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783</v>
      </c>
      <c r="M19" s="84">
        <f>M20+M21</f>
        <v>1343.1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55242</v>
      </c>
      <c r="T19" s="84">
        <f>T20+T21</f>
        <v>94794.5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17402</v>
      </c>
      <c r="F20" s="85">
        <v>62280</v>
      </c>
      <c r="H20" s="202"/>
      <c r="I20" s="36" t="s">
        <v>35</v>
      </c>
      <c r="J20" s="131">
        <v>6</v>
      </c>
      <c r="K20" s="53"/>
      <c r="L20" s="78">
        <v>243</v>
      </c>
      <c r="M20" s="85">
        <v>869.7</v>
      </c>
      <c r="O20" s="202"/>
      <c r="P20" s="36" t="s">
        <v>35</v>
      </c>
      <c r="Q20" s="131">
        <v>6</v>
      </c>
      <c r="R20" s="53"/>
      <c r="S20" s="78">
        <v>17159</v>
      </c>
      <c r="T20" s="85">
        <v>61410.3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38623</v>
      </c>
      <c r="F21" s="85">
        <v>33857.599999999999</v>
      </c>
      <c r="H21" s="202"/>
      <c r="I21" s="39" t="s">
        <v>36</v>
      </c>
      <c r="J21" s="131">
        <v>7</v>
      </c>
      <c r="K21" s="53"/>
      <c r="L21" s="78">
        <v>540</v>
      </c>
      <c r="M21" s="85">
        <v>473.4</v>
      </c>
      <c r="O21" s="202"/>
      <c r="P21" s="39" t="s">
        <v>36</v>
      </c>
      <c r="Q21" s="131">
        <v>7</v>
      </c>
      <c r="R21" s="53"/>
      <c r="S21" s="78">
        <v>38083</v>
      </c>
      <c r="T21" s="85">
        <v>33384.199999999997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7253</v>
      </c>
      <c r="F22" s="84">
        <f t="shared" ref="F22" si="0">F23+F24</f>
        <v>11499.8</v>
      </c>
      <c r="H22" s="202"/>
      <c r="I22" s="38" t="s">
        <v>31</v>
      </c>
      <c r="J22" s="131">
        <v>8</v>
      </c>
      <c r="K22" s="53" t="s">
        <v>16</v>
      </c>
      <c r="L22" s="87">
        <f>L23+L24</f>
        <v>101</v>
      </c>
      <c r="M22" s="84">
        <f t="shared" ref="M22" si="1">M23+M24</f>
        <v>160.1</v>
      </c>
      <c r="O22" s="202"/>
      <c r="P22" s="38" t="s">
        <v>31</v>
      </c>
      <c r="Q22" s="131">
        <v>8</v>
      </c>
      <c r="R22" s="53" t="s">
        <v>16</v>
      </c>
      <c r="S22" s="87">
        <f>S23+S24</f>
        <v>7152</v>
      </c>
      <c r="T22" s="84">
        <f t="shared" ref="T22" si="2">T23+T24</f>
        <v>11339.699999999999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7253</v>
      </c>
      <c r="F24" s="85">
        <v>11499.8</v>
      </c>
      <c r="H24" s="202"/>
      <c r="I24" s="39" t="s">
        <v>37</v>
      </c>
      <c r="J24" s="131">
        <v>10</v>
      </c>
      <c r="K24" s="53"/>
      <c r="L24" s="78">
        <v>101</v>
      </c>
      <c r="M24" s="85">
        <v>160.1</v>
      </c>
      <c r="O24" s="202"/>
      <c r="P24" s="39" t="s">
        <v>37</v>
      </c>
      <c r="Q24" s="131">
        <v>10</v>
      </c>
      <c r="R24" s="53"/>
      <c r="S24" s="78">
        <v>7152</v>
      </c>
      <c r="T24" s="85">
        <v>11339.699999999999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30540</v>
      </c>
      <c r="F25" s="84">
        <f>F26+F27</f>
        <v>137001.70000000001</v>
      </c>
      <c r="H25" s="202"/>
      <c r="I25" s="38" t="s">
        <v>28</v>
      </c>
      <c r="J25" s="131">
        <v>11</v>
      </c>
      <c r="K25" s="53" t="s">
        <v>17</v>
      </c>
      <c r="L25" s="87">
        <f>L26+L27</f>
        <v>427</v>
      </c>
      <c r="M25" s="84">
        <f>M26+M27</f>
        <v>1917.3</v>
      </c>
      <c r="O25" s="202"/>
      <c r="P25" s="38" t="s">
        <v>28</v>
      </c>
      <c r="Q25" s="131">
        <v>11</v>
      </c>
      <c r="R25" s="53" t="s">
        <v>17</v>
      </c>
      <c r="S25" s="87">
        <f>S26+S27</f>
        <v>30113</v>
      </c>
      <c r="T25" s="84">
        <f>T26+T27</f>
        <v>135084.4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8055</v>
      </c>
      <c r="F26" s="85">
        <v>65010.5</v>
      </c>
      <c r="H26" s="202"/>
      <c r="I26" s="36" t="s">
        <v>35</v>
      </c>
      <c r="J26" s="131">
        <v>12</v>
      </c>
      <c r="K26" s="53"/>
      <c r="L26" s="78">
        <v>113</v>
      </c>
      <c r="M26" s="85">
        <v>912</v>
      </c>
      <c r="O26" s="202"/>
      <c r="P26" s="36" t="s">
        <v>35</v>
      </c>
      <c r="Q26" s="131">
        <v>12</v>
      </c>
      <c r="R26" s="53"/>
      <c r="S26" s="78">
        <v>7942</v>
      </c>
      <c r="T26" s="85">
        <v>64098.5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22485</v>
      </c>
      <c r="F27" s="85">
        <v>71991.199999999997</v>
      </c>
      <c r="H27" s="202"/>
      <c r="I27" s="39" t="s">
        <v>255</v>
      </c>
      <c r="J27" s="131">
        <v>13</v>
      </c>
      <c r="K27" s="53"/>
      <c r="L27" s="78">
        <v>314</v>
      </c>
      <c r="M27" s="85">
        <v>1005.3</v>
      </c>
      <c r="O27" s="202"/>
      <c r="P27" s="39" t="s">
        <v>255</v>
      </c>
      <c r="Q27" s="131">
        <v>13</v>
      </c>
      <c r="R27" s="53"/>
      <c r="S27" s="78">
        <v>22171</v>
      </c>
      <c r="T27" s="85">
        <v>70985.899999999994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2126</v>
      </c>
      <c r="F29" s="84">
        <f>F30+F40+F41</f>
        <v>130057.1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30</v>
      </c>
      <c r="M29" s="84">
        <f>M30+M40+M41</f>
        <v>1835.2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2096</v>
      </c>
      <c r="T29" s="84">
        <f>T30+T40+T41</f>
        <v>128221.90000000001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2126</v>
      </c>
      <c r="F41" s="85">
        <v>130057.1</v>
      </c>
      <c r="H41" s="202"/>
      <c r="I41" s="47" t="s">
        <v>37</v>
      </c>
      <c r="J41" s="55">
        <v>25</v>
      </c>
      <c r="K41" s="53"/>
      <c r="L41" s="78">
        <v>30</v>
      </c>
      <c r="M41" s="85">
        <v>1835.2</v>
      </c>
      <c r="O41" s="202"/>
      <c r="P41" s="47" t="s">
        <v>37</v>
      </c>
      <c r="Q41" s="55">
        <v>25</v>
      </c>
      <c r="R41" s="53"/>
      <c r="S41" s="78">
        <v>2096</v>
      </c>
      <c r="T41" s="85">
        <v>128221.90000000001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1395</v>
      </c>
      <c r="F42" s="84">
        <f>F43+F47</f>
        <v>41619.4</v>
      </c>
      <c r="H42" s="196" t="s">
        <v>26</v>
      </c>
      <c r="I42" s="48" t="s">
        <v>29</v>
      </c>
      <c r="J42" s="55">
        <v>26</v>
      </c>
      <c r="K42" s="53"/>
      <c r="L42" s="87">
        <f>L43+L47</f>
        <v>19</v>
      </c>
      <c r="M42" s="84">
        <f>M43+M47</f>
        <v>566.9</v>
      </c>
      <c r="O42" s="196" t="s">
        <v>26</v>
      </c>
      <c r="P42" s="48" t="s">
        <v>29</v>
      </c>
      <c r="Q42" s="55">
        <v>26</v>
      </c>
      <c r="R42" s="53"/>
      <c r="S42" s="87">
        <f>S43+S47</f>
        <v>1376</v>
      </c>
      <c r="T42" s="84">
        <f>T43+T47</f>
        <v>41052.5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1395</v>
      </c>
      <c r="F47" s="85">
        <v>41619.4</v>
      </c>
      <c r="G47" s="138"/>
      <c r="H47" s="198"/>
      <c r="I47" s="47" t="s">
        <v>37</v>
      </c>
      <c r="J47" s="55">
        <v>31</v>
      </c>
      <c r="K47" s="54"/>
      <c r="L47" s="78">
        <v>19</v>
      </c>
      <c r="M47" s="85">
        <v>566.9</v>
      </c>
      <c r="O47" s="198"/>
      <c r="P47" s="47" t="s">
        <v>37</v>
      </c>
      <c r="Q47" s="55">
        <v>31</v>
      </c>
      <c r="R47" s="54"/>
      <c r="S47" s="78">
        <v>1376</v>
      </c>
      <c r="T47" s="85">
        <v>41052.5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71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265</v>
      </c>
      <c r="B7" s="214"/>
      <c r="C7" s="214"/>
      <c r="D7" s="214"/>
      <c r="E7" s="214"/>
      <c r="F7" s="214"/>
      <c r="H7" s="214" t="s">
        <v>265</v>
      </c>
      <c r="I7" s="214"/>
      <c r="J7" s="214"/>
      <c r="K7" s="214"/>
      <c r="L7" s="214"/>
      <c r="M7" s="214"/>
      <c r="O7" s="214" t="s">
        <v>265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347203.49999999994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145282.59999999998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201920.89999999997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4154</v>
      </c>
      <c r="F15" s="84">
        <v>25751.200000000001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1738</v>
      </c>
      <c r="M15" s="84">
        <v>10779.4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2416</v>
      </c>
      <c r="T15" s="84">
        <v>14971.800000000001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4154</v>
      </c>
      <c r="F16" s="85">
        <v>25229.7</v>
      </c>
      <c r="H16" s="202"/>
      <c r="I16" s="36" t="s">
        <v>10</v>
      </c>
      <c r="J16" s="131">
        <v>3</v>
      </c>
      <c r="K16" s="53"/>
      <c r="L16" s="78">
        <v>1738</v>
      </c>
      <c r="M16" s="85">
        <v>10555.9</v>
      </c>
      <c r="O16" s="202"/>
      <c r="P16" s="36" t="s">
        <v>10</v>
      </c>
      <c r="Q16" s="131">
        <v>3</v>
      </c>
      <c r="R16" s="53"/>
      <c r="S16" s="78">
        <v>2416</v>
      </c>
      <c r="T16" s="85">
        <v>14673.800000000001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7</v>
      </c>
      <c r="F18" s="85">
        <v>521.5</v>
      </c>
      <c r="G18" s="37"/>
      <c r="H18" s="202"/>
      <c r="I18" s="36" t="s">
        <v>11</v>
      </c>
      <c r="J18" s="131">
        <v>4</v>
      </c>
      <c r="K18" s="53" t="s">
        <v>12</v>
      </c>
      <c r="L18" s="78">
        <v>3</v>
      </c>
      <c r="M18" s="85">
        <v>223.5</v>
      </c>
      <c r="N18" s="37"/>
      <c r="O18" s="202"/>
      <c r="P18" s="36" t="s">
        <v>11</v>
      </c>
      <c r="Q18" s="131">
        <v>4</v>
      </c>
      <c r="R18" s="53" t="s">
        <v>12</v>
      </c>
      <c r="S18" s="78">
        <v>4</v>
      </c>
      <c r="T18" s="85">
        <v>298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53893</v>
      </c>
      <c r="F19" s="84">
        <f>F20+F21</f>
        <v>86393.7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22549</v>
      </c>
      <c r="M19" s="84">
        <f>M20+M21</f>
        <v>36147.9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31344</v>
      </c>
      <c r="T19" s="84">
        <f>T20+T21</f>
        <v>50245.8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21383</v>
      </c>
      <c r="F20" s="85">
        <v>57165.4</v>
      </c>
      <c r="H20" s="202"/>
      <c r="I20" s="36" t="s">
        <v>35</v>
      </c>
      <c r="J20" s="131">
        <v>6</v>
      </c>
      <c r="K20" s="53"/>
      <c r="L20" s="78">
        <v>8947</v>
      </c>
      <c r="M20" s="85">
        <v>23918.9</v>
      </c>
      <c r="O20" s="202"/>
      <c r="P20" s="36" t="s">
        <v>35</v>
      </c>
      <c r="Q20" s="131">
        <v>6</v>
      </c>
      <c r="R20" s="53"/>
      <c r="S20" s="78">
        <v>12436</v>
      </c>
      <c r="T20" s="85">
        <v>33246.5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32510</v>
      </c>
      <c r="F21" s="85">
        <v>29228.3</v>
      </c>
      <c r="H21" s="202"/>
      <c r="I21" s="39" t="s">
        <v>36</v>
      </c>
      <c r="J21" s="131">
        <v>7</v>
      </c>
      <c r="K21" s="53"/>
      <c r="L21" s="78">
        <v>13602</v>
      </c>
      <c r="M21" s="85">
        <v>12229</v>
      </c>
      <c r="O21" s="202"/>
      <c r="P21" s="39" t="s">
        <v>36</v>
      </c>
      <c r="Q21" s="131">
        <v>7</v>
      </c>
      <c r="R21" s="53"/>
      <c r="S21" s="78">
        <v>18908</v>
      </c>
      <c r="T21" s="85">
        <v>16999.3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6304</v>
      </c>
      <c r="F22" s="84">
        <f t="shared" ref="F22" si="0">F23+F24</f>
        <v>7630.4</v>
      </c>
      <c r="H22" s="202"/>
      <c r="I22" s="38" t="s">
        <v>31</v>
      </c>
      <c r="J22" s="131">
        <v>8</v>
      </c>
      <c r="K22" s="53" t="s">
        <v>16</v>
      </c>
      <c r="L22" s="87">
        <f>L23+L24</f>
        <v>2638</v>
      </c>
      <c r="M22" s="84">
        <f t="shared" ref="M22" si="1">M23+M24</f>
        <v>3193.1</v>
      </c>
      <c r="O22" s="202"/>
      <c r="P22" s="38" t="s">
        <v>31</v>
      </c>
      <c r="Q22" s="131">
        <v>8</v>
      </c>
      <c r="R22" s="53" t="s">
        <v>16</v>
      </c>
      <c r="S22" s="87">
        <f>S23+S24</f>
        <v>3666</v>
      </c>
      <c r="T22" s="84">
        <f t="shared" ref="T22" si="2">T23+T24</f>
        <v>4437.2999999999993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6304</v>
      </c>
      <c r="F23" s="85">
        <v>7630.4</v>
      </c>
      <c r="H23" s="202"/>
      <c r="I23" s="36" t="s">
        <v>35</v>
      </c>
      <c r="J23" s="131">
        <v>9</v>
      </c>
      <c r="K23" s="53"/>
      <c r="L23" s="78">
        <v>2638</v>
      </c>
      <c r="M23" s="85">
        <v>3193.1</v>
      </c>
      <c r="O23" s="202"/>
      <c r="P23" s="36" t="s">
        <v>35</v>
      </c>
      <c r="Q23" s="131">
        <v>9</v>
      </c>
      <c r="R23" s="53"/>
      <c r="S23" s="78">
        <v>3666</v>
      </c>
      <c r="T23" s="85">
        <v>4437.2999999999993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17079</v>
      </c>
      <c r="F25" s="84">
        <f>F26+F27</f>
        <v>109427.29999999999</v>
      </c>
      <c r="H25" s="202"/>
      <c r="I25" s="38" t="s">
        <v>28</v>
      </c>
      <c r="J25" s="131">
        <v>11</v>
      </c>
      <c r="K25" s="53" t="s">
        <v>17</v>
      </c>
      <c r="L25" s="87">
        <f>L26+L27</f>
        <v>7146</v>
      </c>
      <c r="M25" s="84">
        <f>M26+M27</f>
        <v>45777.399999999994</v>
      </c>
      <c r="O25" s="202"/>
      <c r="P25" s="38" t="s">
        <v>28</v>
      </c>
      <c r="Q25" s="131">
        <v>11</v>
      </c>
      <c r="R25" s="53" t="s">
        <v>17</v>
      </c>
      <c r="S25" s="87">
        <f>S26+S27</f>
        <v>9933</v>
      </c>
      <c r="T25" s="84">
        <f>T26+T27</f>
        <v>63649.899999999994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7084</v>
      </c>
      <c r="F26" s="85">
        <v>47275.6</v>
      </c>
      <c r="H26" s="202"/>
      <c r="I26" s="36" t="s">
        <v>35</v>
      </c>
      <c r="J26" s="131">
        <v>12</v>
      </c>
      <c r="K26" s="53"/>
      <c r="L26" s="78">
        <v>2964</v>
      </c>
      <c r="M26" s="85">
        <v>19772.599999999999</v>
      </c>
      <c r="O26" s="202"/>
      <c r="P26" s="36" t="s">
        <v>35</v>
      </c>
      <c r="Q26" s="131">
        <v>12</v>
      </c>
      <c r="R26" s="53"/>
      <c r="S26" s="78">
        <v>4120</v>
      </c>
      <c r="T26" s="85">
        <v>27503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9995</v>
      </c>
      <c r="F27" s="85">
        <v>62151.7</v>
      </c>
      <c r="H27" s="202"/>
      <c r="I27" s="39" t="s">
        <v>255</v>
      </c>
      <c r="J27" s="131">
        <v>13</v>
      </c>
      <c r="K27" s="53"/>
      <c r="L27" s="78">
        <v>4182</v>
      </c>
      <c r="M27" s="85">
        <v>26004.799999999999</v>
      </c>
      <c r="O27" s="202"/>
      <c r="P27" s="39" t="s">
        <v>255</v>
      </c>
      <c r="Q27" s="131">
        <v>13</v>
      </c>
      <c r="R27" s="53"/>
      <c r="S27" s="78">
        <v>5813</v>
      </c>
      <c r="T27" s="85">
        <v>36146.899999999994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2134</v>
      </c>
      <c r="F29" s="84">
        <f>F30+F40+F41</f>
        <v>91613.8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893</v>
      </c>
      <c r="M29" s="84">
        <f>M30+M40+M41</f>
        <v>38337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1241</v>
      </c>
      <c r="T29" s="84">
        <f>T30+T40+T41</f>
        <v>53276.800000000003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2134</v>
      </c>
      <c r="F30" s="85">
        <v>91613.8</v>
      </c>
      <c r="G30" s="43"/>
      <c r="H30" s="202"/>
      <c r="I30" s="42" t="s">
        <v>44</v>
      </c>
      <c r="J30" s="55">
        <v>15</v>
      </c>
      <c r="K30" s="54" t="s">
        <v>9</v>
      </c>
      <c r="L30" s="78">
        <v>893</v>
      </c>
      <c r="M30" s="85">
        <v>38337</v>
      </c>
      <c r="N30" s="43"/>
      <c r="O30" s="202"/>
      <c r="P30" s="42" t="s">
        <v>44</v>
      </c>
      <c r="Q30" s="55">
        <v>15</v>
      </c>
      <c r="R30" s="54" t="s">
        <v>9</v>
      </c>
      <c r="S30" s="78">
        <v>1241</v>
      </c>
      <c r="T30" s="85">
        <v>53276.800000000003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910</v>
      </c>
      <c r="F42" s="84">
        <f>F43+F47</f>
        <v>26387.100000000002</v>
      </c>
      <c r="H42" s="196" t="s">
        <v>26</v>
      </c>
      <c r="I42" s="48" t="s">
        <v>29</v>
      </c>
      <c r="J42" s="55">
        <v>26</v>
      </c>
      <c r="K42" s="53"/>
      <c r="L42" s="87">
        <f>L43+L47</f>
        <v>381</v>
      </c>
      <c r="M42" s="84">
        <f>M43+M47</f>
        <v>11047.8</v>
      </c>
      <c r="O42" s="196" t="s">
        <v>26</v>
      </c>
      <c r="P42" s="48" t="s">
        <v>29</v>
      </c>
      <c r="Q42" s="55">
        <v>26</v>
      </c>
      <c r="R42" s="53"/>
      <c r="S42" s="87">
        <f>S43+S47</f>
        <v>529</v>
      </c>
      <c r="T42" s="84">
        <f>T43+T47</f>
        <v>15339.300000000003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910</v>
      </c>
      <c r="F43" s="85">
        <v>26387.100000000002</v>
      </c>
      <c r="H43" s="197"/>
      <c r="I43" s="42" t="s">
        <v>44</v>
      </c>
      <c r="J43" s="55">
        <v>27</v>
      </c>
      <c r="K43" s="53"/>
      <c r="L43" s="78">
        <v>381</v>
      </c>
      <c r="M43" s="85">
        <v>11047.8</v>
      </c>
      <c r="O43" s="197"/>
      <c r="P43" s="42" t="s">
        <v>44</v>
      </c>
      <c r="Q43" s="55">
        <v>27</v>
      </c>
      <c r="R43" s="53"/>
      <c r="S43" s="78">
        <v>529</v>
      </c>
      <c r="T43" s="85">
        <v>15339.300000000003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73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267</v>
      </c>
      <c r="B7" s="214"/>
      <c r="C7" s="214"/>
      <c r="D7" s="214"/>
      <c r="E7" s="214"/>
      <c r="F7" s="214"/>
      <c r="H7" s="214" t="s">
        <v>267</v>
      </c>
      <c r="I7" s="214"/>
      <c r="J7" s="214"/>
      <c r="K7" s="214"/>
      <c r="L7" s="214"/>
      <c r="M7" s="214"/>
      <c r="O7" s="214" t="s">
        <v>267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292197.7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12627.4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279570.3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3100</v>
      </c>
      <c r="F15" s="84">
        <v>21506.3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134</v>
      </c>
      <c r="M15" s="84">
        <v>910.3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2966</v>
      </c>
      <c r="T15" s="84">
        <v>20596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3100</v>
      </c>
      <c r="F16" s="85">
        <v>21059.3</v>
      </c>
      <c r="H16" s="202"/>
      <c r="I16" s="36" t="s">
        <v>10</v>
      </c>
      <c r="J16" s="131">
        <v>3</v>
      </c>
      <c r="K16" s="53"/>
      <c r="L16" s="78">
        <v>134</v>
      </c>
      <c r="M16" s="85">
        <v>910.3</v>
      </c>
      <c r="O16" s="202"/>
      <c r="P16" s="36" t="s">
        <v>10</v>
      </c>
      <c r="Q16" s="131">
        <v>3</v>
      </c>
      <c r="R16" s="53"/>
      <c r="S16" s="78">
        <v>2966</v>
      </c>
      <c r="T16" s="85">
        <v>20149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6</v>
      </c>
      <c r="F18" s="85">
        <v>447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6</v>
      </c>
      <c r="T18" s="85">
        <v>447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42582</v>
      </c>
      <c r="F19" s="84">
        <f>F20+F21</f>
        <v>62418.899999999994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1847</v>
      </c>
      <c r="M19" s="84">
        <f>M20+M21</f>
        <v>2708.3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40735</v>
      </c>
      <c r="T19" s="84">
        <f>T20+T21</f>
        <v>59710.6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12786</v>
      </c>
      <c r="F20" s="85">
        <v>38844.1</v>
      </c>
      <c r="H20" s="202"/>
      <c r="I20" s="36" t="s">
        <v>35</v>
      </c>
      <c r="J20" s="131">
        <v>6</v>
      </c>
      <c r="K20" s="53"/>
      <c r="L20" s="78">
        <v>555</v>
      </c>
      <c r="M20" s="85">
        <v>1686.1</v>
      </c>
      <c r="O20" s="202"/>
      <c r="P20" s="36" t="s">
        <v>35</v>
      </c>
      <c r="Q20" s="131">
        <v>6</v>
      </c>
      <c r="R20" s="53"/>
      <c r="S20" s="78">
        <v>12231</v>
      </c>
      <c r="T20" s="85">
        <v>37158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29796</v>
      </c>
      <c r="F21" s="85">
        <v>23574.799999999999</v>
      </c>
      <c r="H21" s="202"/>
      <c r="I21" s="39" t="s">
        <v>36</v>
      </c>
      <c r="J21" s="131">
        <v>7</v>
      </c>
      <c r="K21" s="53"/>
      <c r="L21" s="78">
        <v>1292</v>
      </c>
      <c r="M21" s="85">
        <v>1022.2</v>
      </c>
      <c r="O21" s="202"/>
      <c r="P21" s="39" t="s">
        <v>36</v>
      </c>
      <c r="Q21" s="131">
        <v>7</v>
      </c>
      <c r="R21" s="53"/>
      <c r="S21" s="78">
        <v>28504</v>
      </c>
      <c r="T21" s="85">
        <v>22552.6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2150</v>
      </c>
      <c r="F22" s="84">
        <f t="shared" ref="F22" si="0">F23+F24</f>
        <v>3272.4</v>
      </c>
      <c r="H22" s="202"/>
      <c r="I22" s="38" t="s">
        <v>31</v>
      </c>
      <c r="J22" s="131">
        <v>8</v>
      </c>
      <c r="K22" s="53" t="s">
        <v>16</v>
      </c>
      <c r="L22" s="87">
        <f>L23+L24</f>
        <v>93</v>
      </c>
      <c r="M22" s="84">
        <f t="shared" ref="M22" si="1">M23+M24</f>
        <v>141.6</v>
      </c>
      <c r="O22" s="202"/>
      <c r="P22" s="38" t="s">
        <v>31</v>
      </c>
      <c r="Q22" s="131">
        <v>8</v>
      </c>
      <c r="R22" s="53" t="s">
        <v>16</v>
      </c>
      <c r="S22" s="87">
        <f>S23+S24</f>
        <v>2057</v>
      </c>
      <c r="T22" s="84">
        <f t="shared" ref="T22" si="2">T23+T24</f>
        <v>3130.8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2150</v>
      </c>
      <c r="F23" s="85">
        <v>3272.4</v>
      </c>
      <c r="H23" s="202"/>
      <c r="I23" s="36" t="s">
        <v>35</v>
      </c>
      <c r="J23" s="131">
        <v>9</v>
      </c>
      <c r="K23" s="53"/>
      <c r="L23" s="78">
        <v>93</v>
      </c>
      <c r="M23" s="85">
        <v>141.6</v>
      </c>
      <c r="O23" s="202"/>
      <c r="P23" s="36" t="s">
        <v>35</v>
      </c>
      <c r="Q23" s="131">
        <v>9</v>
      </c>
      <c r="R23" s="53"/>
      <c r="S23" s="78">
        <v>2057</v>
      </c>
      <c r="T23" s="85">
        <v>3130.8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18202</v>
      </c>
      <c r="F25" s="84">
        <f>F26+F27</f>
        <v>88549.8</v>
      </c>
      <c r="H25" s="202"/>
      <c r="I25" s="38" t="s">
        <v>28</v>
      </c>
      <c r="J25" s="131">
        <v>11</v>
      </c>
      <c r="K25" s="53" t="s">
        <v>17</v>
      </c>
      <c r="L25" s="87">
        <f>L26+L27</f>
        <v>789</v>
      </c>
      <c r="M25" s="84">
        <f>M26+M27</f>
        <v>3837.8999999999996</v>
      </c>
      <c r="O25" s="202"/>
      <c r="P25" s="38" t="s">
        <v>28</v>
      </c>
      <c r="Q25" s="131">
        <v>11</v>
      </c>
      <c r="R25" s="53" t="s">
        <v>17</v>
      </c>
      <c r="S25" s="87">
        <f>S26+S27</f>
        <v>17413</v>
      </c>
      <c r="T25" s="84">
        <f>T26+T27</f>
        <v>84711.9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6350</v>
      </c>
      <c r="F26" s="85">
        <v>38487</v>
      </c>
      <c r="H26" s="202"/>
      <c r="I26" s="36" t="s">
        <v>35</v>
      </c>
      <c r="J26" s="131">
        <v>12</v>
      </c>
      <c r="K26" s="53"/>
      <c r="L26" s="78">
        <v>275</v>
      </c>
      <c r="M26" s="85">
        <v>1666.8</v>
      </c>
      <c r="O26" s="202"/>
      <c r="P26" s="36" t="s">
        <v>35</v>
      </c>
      <c r="Q26" s="131">
        <v>12</v>
      </c>
      <c r="R26" s="53"/>
      <c r="S26" s="78">
        <v>6075</v>
      </c>
      <c r="T26" s="85">
        <v>36820.199999999997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11852</v>
      </c>
      <c r="F27" s="85">
        <v>50062.8</v>
      </c>
      <c r="H27" s="202"/>
      <c r="I27" s="39" t="s">
        <v>255</v>
      </c>
      <c r="J27" s="131">
        <v>13</v>
      </c>
      <c r="K27" s="53"/>
      <c r="L27" s="78">
        <v>514</v>
      </c>
      <c r="M27" s="85">
        <v>2171.1</v>
      </c>
      <c r="O27" s="202"/>
      <c r="P27" s="39" t="s">
        <v>255</v>
      </c>
      <c r="Q27" s="131">
        <v>13</v>
      </c>
      <c r="R27" s="53"/>
      <c r="S27" s="78">
        <v>11338</v>
      </c>
      <c r="T27" s="85">
        <v>47891.700000000004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2271</v>
      </c>
      <c r="F29" s="84">
        <f>F30+F40+F41</f>
        <v>97093.8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98</v>
      </c>
      <c r="M29" s="84">
        <f>M30+M40+M41</f>
        <v>4189.8999999999996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2173</v>
      </c>
      <c r="T29" s="84">
        <f>T30+T40+T41</f>
        <v>92903.900000000009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2271</v>
      </c>
      <c r="F30" s="85">
        <v>97093.8</v>
      </c>
      <c r="G30" s="43"/>
      <c r="H30" s="202"/>
      <c r="I30" s="42" t="s">
        <v>44</v>
      </c>
      <c r="J30" s="55">
        <v>15</v>
      </c>
      <c r="K30" s="54" t="s">
        <v>9</v>
      </c>
      <c r="L30" s="78">
        <v>98</v>
      </c>
      <c r="M30" s="85">
        <v>4189.8999999999996</v>
      </c>
      <c r="N30" s="43"/>
      <c r="O30" s="202"/>
      <c r="P30" s="42" t="s">
        <v>44</v>
      </c>
      <c r="Q30" s="55">
        <v>15</v>
      </c>
      <c r="R30" s="54" t="s">
        <v>9</v>
      </c>
      <c r="S30" s="78">
        <v>2173</v>
      </c>
      <c r="T30" s="85">
        <v>92903.900000000009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784</v>
      </c>
      <c r="F42" s="84">
        <f>F43+F47</f>
        <v>19356.5</v>
      </c>
      <c r="H42" s="196" t="s">
        <v>26</v>
      </c>
      <c r="I42" s="48" t="s">
        <v>29</v>
      </c>
      <c r="J42" s="55">
        <v>26</v>
      </c>
      <c r="K42" s="53"/>
      <c r="L42" s="87">
        <f>L43+L47</f>
        <v>34</v>
      </c>
      <c r="M42" s="84">
        <f>M43+M47</f>
        <v>839.4</v>
      </c>
      <c r="O42" s="196" t="s">
        <v>26</v>
      </c>
      <c r="P42" s="48" t="s">
        <v>29</v>
      </c>
      <c r="Q42" s="55">
        <v>26</v>
      </c>
      <c r="R42" s="53"/>
      <c r="S42" s="87">
        <f>S43+S47</f>
        <v>750</v>
      </c>
      <c r="T42" s="84">
        <f>T43+T47</f>
        <v>18517.099999999999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784</v>
      </c>
      <c r="F43" s="85">
        <v>19356.5</v>
      </c>
      <c r="H43" s="197"/>
      <c r="I43" s="42" t="s">
        <v>44</v>
      </c>
      <c r="J43" s="55">
        <v>27</v>
      </c>
      <c r="K43" s="53"/>
      <c r="L43" s="78">
        <v>34</v>
      </c>
      <c r="M43" s="85">
        <v>839.4</v>
      </c>
      <c r="O43" s="197"/>
      <c r="P43" s="42" t="s">
        <v>44</v>
      </c>
      <c r="Q43" s="55">
        <v>27</v>
      </c>
      <c r="R43" s="53"/>
      <c r="S43" s="78">
        <v>750</v>
      </c>
      <c r="T43" s="85">
        <v>18517.099999999999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75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269</v>
      </c>
      <c r="B7" s="214"/>
      <c r="C7" s="214"/>
      <c r="D7" s="214"/>
      <c r="E7" s="214"/>
      <c r="F7" s="214"/>
      <c r="H7" s="214" t="s">
        <v>269</v>
      </c>
      <c r="I7" s="214"/>
      <c r="J7" s="214"/>
      <c r="K7" s="214"/>
      <c r="L7" s="214"/>
      <c r="M7" s="214"/>
      <c r="O7" s="214" t="s">
        <v>269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344407.2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10703.4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333703.8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3200</v>
      </c>
      <c r="F15" s="84">
        <v>23505.3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100</v>
      </c>
      <c r="M15" s="84">
        <v>727.6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3100</v>
      </c>
      <c r="T15" s="84">
        <v>22777.7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3200</v>
      </c>
      <c r="F16" s="85">
        <v>23281.8</v>
      </c>
      <c r="H16" s="202"/>
      <c r="I16" s="36" t="s">
        <v>10</v>
      </c>
      <c r="J16" s="131">
        <v>3</v>
      </c>
      <c r="K16" s="53"/>
      <c r="L16" s="78">
        <v>100</v>
      </c>
      <c r="M16" s="85">
        <v>727.6</v>
      </c>
      <c r="O16" s="202"/>
      <c r="P16" s="36" t="s">
        <v>10</v>
      </c>
      <c r="Q16" s="131">
        <v>3</v>
      </c>
      <c r="R16" s="53"/>
      <c r="S16" s="78">
        <v>3100</v>
      </c>
      <c r="T16" s="85">
        <v>22554.2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3</v>
      </c>
      <c r="F18" s="85">
        <v>223.5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3</v>
      </c>
      <c r="T18" s="85">
        <v>223.5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36192</v>
      </c>
      <c r="F19" s="84">
        <f>F20+F21</f>
        <v>75885.399999999994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1129</v>
      </c>
      <c r="M19" s="84">
        <f>M20+M21</f>
        <v>2367.5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35063</v>
      </c>
      <c r="T19" s="84">
        <f>T20+T21</f>
        <v>73517.899999999994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10863</v>
      </c>
      <c r="F20" s="85">
        <v>40489.4</v>
      </c>
      <c r="H20" s="202"/>
      <c r="I20" s="36" t="s">
        <v>35</v>
      </c>
      <c r="J20" s="131">
        <v>6</v>
      </c>
      <c r="K20" s="53"/>
      <c r="L20" s="78">
        <v>339</v>
      </c>
      <c r="M20" s="85">
        <v>1263.5</v>
      </c>
      <c r="O20" s="202"/>
      <c r="P20" s="36" t="s">
        <v>35</v>
      </c>
      <c r="Q20" s="131">
        <v>6</v>
      </c>
      <c r="R20" s="53"/>
      <c r="S20" s="78">
        <v>10524</v>
      </c>
      <c r="T20" s="85">
        <v>39225.9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25329</v>
      </c>
      <c r="F21" s="85">
        <v>35396</v>
      </c>
      <c r="H21" s="202"/>
      <c r="I21" s="39" t="s">
        <v>36</v>
      </c>
      <c r="J21" s="131">
        <v>7</v>
      </c>
      <c r="K21" s="53"/>
      <c r="L21" s="78">
        <v>790</v>
      </c>
      <c r="M21" s="85">
        <v>1104</v>
      </c>
      <c r="O21" s="202"/>
      <c r="P21" s="39" t="s">
        <v>36</v>
      </c>
      <c r="Q21" s="131">
        <v>7</v>
      </c>
      <c r="R21" s="53"/>
      <c r="S21" s="78">
        <v>24539</v>
      </c>
      <c r="T21" s="85">
        <v>34292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5159</v>
      </c>
      <c r="F22" s="84">
        <f t="shared" ref="F22" si="0">F23+F24</f>
        <v>7773.3</v>
      </c>
      <c r="H22" s="202"/>
      <c r="I22" s="38" t="s">
        <v>31</v>
      </c>
      <c r="J22" s="131">
        <v>8</v>
      </c>
      <c r="K22" s="53" t="s">
        <v>16</v>
      </c>
      <c r="L22" s="87">
        <f>L23+L24</f>
        <v>161</v>
      </c>
      <c r="M22" s="84">
        <f t="shared" ref="M22" si="1">M23+M24</f>
        <v>242.6</v>
      </c>
      <c r="O22" s="202"/>
      <c r="P22" s="38" t="s">
        <v>31</v>
      </c>
      <c r="Q22" s="131">
        <v>8</v>
      </c>
      <c r="R22" s="53" t="s">
        <v>16</v>
      </c>
      <c r="S22" s="87">
        <f>S23+S24</f>
        <v>4998</v>
      </c>
      <c r="T22" s="84">
        <f t="shared" ref="T22" si="2">T23+T24</f>
        <v>7530.7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5159</v>
      </c>
      <c r="F23" s="85">
        <v>7773.3</v>
      </c>
      <c r="H23" s="202"/>
      <c r="I23" s="36" t="s">
        <v>35</v>
      </c>
      <c r="J23" s="131">
        <v>9</v>
      </c>
      <c r="K23" s="53"/>
      <c r="L23" s="78">
        <v>161</v>
      </c>
      <c r="M23" s="85">
        <v>242.6</v>
      </c>
      <c r="O23" s="202"/>
      <c r="P23" s="36" t="s">
        <v>35</v>
      </c>
      <c r="Q23" s="131">
        <v>9</v>
      </c>
      <c r="R23" s="53"/>
      <c r="S23" s="78">
        <v>4998</v>
      </c>
      <c r="T23" s="85">
        <v>7530.7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17124</v>
      </c>
      <c r="F25" s="84">
        <f>F26+F27</f>
        <v>110067.3</v>
      </c>
      <c r="H25" s="202"/>
      <c r="I25" s="38" t="s">
        <v>28</v>
      </c>
      <c r="J25" s="131">
        <v>11</v>
      </c>
      <c r="K25" s="53" t="s">
        <v>17</v>
      </c>
      <c r="L25" s="87">
        <f>L26+L27</f>
        <v>534</v>
      </c>
      <c r="M25" s="84">
        <f>M26+M27</f>
        <v>3431.2000000000003</v>
      </c>
      <c r="O25" s="202"/>
      <c r="P25" s="38" t="s">
        <v>28</v>
      </c>
      <c r="Q25" s="131">
        <v>11</v>
      </c>
      <c r="R25" s="53" t="s">
        <v>17</v>
      </c>
      <c r="S25" s="87">
        <f>S26+S27</f>
        <v>16590</v>
      </c>
      <c r="T25" s="84">
        <f>T26+T27</f>
        <v>106636.1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4990</v>
      </c>
      <c r="F26" s="85">
        <v>34732.699999999997</v>
      </c>
      <c r="H26" s="202"/>
      <c r="I26" s="36" t="s">
        <v>35</v>
      </c>
      <c r="J26" s="131">
        <v>12</v>
      </c>
      <c r="K26" s="53"/>
      <c r="L26" s="78">
        <v>156</v>
      </c>
      <c r="M26" s="85">
        <v>1084.4000000000001</v>
      </c>
      <c r="O26" s="202"/>
      <c r="P26" s="36" t="s">
        <v>35</v>
      </c>
      <c r="Q26" s="131">
        <v>12</v>
      </c>
      <c r="R26" s="53"/>
      <c r="S26" s="78">
        <v>4834</v>
      </c>
      <c r="T26" s="85">
        <v>33648.299999999996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12134</v>
      </c>
      <c r="F27" s="85">
        <v>75334.600000000006</v>
      </c>
      <c r="H27" s="202"/>
      <c r="I27" s="39" t="s">
        <v>255</v>
      </c>
      <c r="J27" s="131">
        <v>13</v>
      </c>
      <c r="K27" s="53"/>
      <c r="L27" s="78">
        <v>378</v>
      </c>
      <c r="M27" s="85">
        <v>2346.8000000000002</v>
      </c>
      <c r="O27" s="202"/>
      <c r="P27" s="39" t="s">
        <v>255</v>
      </c>
      <c r="Q27" s="131">
        <v>13</v>
      </c>
      <c r="R27" s="53"/>
      <c r="S27" s="78">
        <v>11756</v>
      </c>
      <c r="T27" s="85">
        <v>72987.8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1936</v>
      </c>
      <c r="F29" s="84">
        <f>F30+F40+F41</f>
        <v>101106.40000000001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60</v>
      </c>
      <c r="M29" s="84">
        <f>M30+M40+M41</f>
        <v>3133.5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1876</v>
      </c>
      <c r="T29" s="84">
        <f>T30+T40+T41</f>
        <v>97972.900000000009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1936</v>
      </c>
      <c r="F30" s="85">
        <v>101106.40000000001</v>
      </c>
      <c r="G30" s="43"/>
      <c r="H30" s="202"/>
      <c r="I30" s="42" t="s">
        <v>44</v>
      </c>
      <c r="J30" s="55">
        <v>15</v>
      </c>
      <c r="K30" s="54" t="s">
        <v>9</v>
      </c>
      <c r="L30" s="78">
        <v>60</v>
      </c>
      <c r="M30" s="85">
        <v>3133.5</v>
      </c>
      <c r="N30" s="43"/>
      <c r="O30" s="202"/>
      <c r="P30" s="42" t="s">
        <v>44</v>
      </c>
      <c r="Q30" s="55">
        <v>15</v>
      </c>
      <c r="R30" s="54" t="s">
        <v>9</v>
      </c>
      <c r="S30" s="78">
        <v>1876</v>
      </c>
      <c r="T30" s="85">
        <v>97972.900000000009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1074</v>
      </c>
      <c r="F42" s="84">
        <f>F43+F47</f>
        <v>26069.499999999996</v>
      </c>
      <c r="H42" s="196" t="s">
        <v>26</v>
      </c>
      <c r="I42" s="48" t="s">
        <v>29</v>
      </c>
      <c r="J42" s="55">
        <v>26</v>
      </c>
      <c r="K42" s="53"/>
      <c r="L42" s="87">
        <f>L43+L47</f>
        <v>33</v>
      </c>
      <c r="M42" s="84">
        <f>M43+M47</f>
        <v>801</v>
      </c>
      <c r="O42" s="196" t="s">
        <v>26</v>
      </c>
      <c r="P42" s="48" t="s">
        <v>29</v>
      </c>
      <c r="Q42" s="55">
        <v>26</v>
      </c>
      <c r="R42" s="53"/>
      <c r="S42" s="87">
        <f>S43+S47</f>
        <v>1041</v>
      </c>
      <c r="T42" s="84">
        <f>T43+T47</f>
        <v>25268.499999999996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1074</v>
      </c>
      <c r="F43" s="85">
        <v>26069.499999999996</v>
      </c>
      <c r="H43" s="197"/>
      <c r="I43" s="42" t="s">
        <v>44</v>
      </c>
      <c r="J43" s="55">
        <v>27</v>
      </c>
      <c r="K43" s="53"/>
      <c r="L43" s="78">
        <v>33</v>
      </c>
      <c r="M43" s="85">
        <v>801</v>
      </c>
      <c r="O43" s="197"/>
      <c r="P43" s="42" t="s">
        <v>44</v>
      </c>
      <c r="Q43" s="55">
        <v>27</v>
      </c>
      <c r="R43" s="53"/>
      <c r="S43" s="78">
        <v>1041</v>
      </c>
      <c r="T43" s="85">
        <v>25268.499999999996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79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272</v>
      </c>
      <c r="B7" s="214"/>
      <c r="C7" s="214"/>
      <c r="D7" s="214"/>
      <c r="E7" s="214"/>
      <c r="F7" s="214"/>
      <c r="H7" s="214" t="s">
        <v>272</v>
      </c>
      <c r="I7" s="214"/>
      <c r="J7" s="214"/>
      <c r="K7" s="214"/>
      <c r="L7" s="214"/>
      <c r="M7" s="214"/>
      <c r="O7" s="214" t="s">
        <v>272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349798.2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270814.5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78983.699999999983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740</v>
      </c>
      <c r="F15" s="84">
        <v>5743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573</v>
      </c>
      <c r="M15" s="84">
        <v>4446.8999999999996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167</v>
      </c>
      <c r="T15" s="84">
        <v>1296.1000000000004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740</v>
      </c>
      <c r="F16" s="85">
        <v>5743</v>
      </c>
      <c r="H16" s="202"/>
      <c r="I16" s="36" t="s">
        <v>10</v>
      </c>
      <c r="J16" s="131">
        <v>3</v>
      </c>
      <c r="K16" s="53"/>
      <c r="L16" s="78">
        <v>573</v>
      </c>
      <c r="M16" s="85">
        <v>4446.8999999999996</v>
      </c>
      <c r="O16" s="202"/>
      <c r="P16" s="36" t="s">
        <v>10</v>
      </c>
      <c r="Q16" s="131">
        <v>3</v>
      </c>
      <c r="R16" s="53"/>
      <c r="S16" s="78">
        <v>167</v>
      </c>
      <c r="T16" s="85">
        <v>1296.1000000000004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30895</v>
      </c>
      <c r="F19" s="84">
        <f>F20+F21</f>
        <v>87457.1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23919</v>
      </c>
      <c r="M19" s="84">
        <f>M20+M21</f>
        <v>67709.600000000006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6976</v>
      </c>
      <c r="T19" s="84">
        <f>T20+T21</f>
        <v>19747.499999999996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14832</v>
      </c>
      <c r="F20" s="85">
        <v>48475.4</v>
      </c>
      <c r="H20" s="202"/>
      <c r="I20" s="36" t="s">
        <v>35</v>
      </c>
      <c r="J20" s="131">
        <v>6</v>
      </c>
      <c r="K20" s="53"/>
      <c r="L20" s="78">
        <v>11483</v>
      </c>
      <c r="M20" s="85">
        <v>37529.9</v>
      </c>
      <c r="O20" s="202"/>
      <c r="P20" s="36" t="s">
        <v>35</v>
      </c>
      <c r="Q20" s="131">
        <v>6</v>
      </c>
      <c r="R20" s="53"/>
      <c r="S20" s="78">
        <v>3349</v>
      </c>
      <c r="T20" s="85">
        <v>10945.5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16063</v>
      </c>
      <c r="F21" s="85">
        <v>38981.699999999997</v>
      </c>
      <c r="H21" s="202"/>
      <c r="I21" s="39" t="s">
        <v>36</v>
      </c>
      <c r="J21" s="131">
        <v>7</v>
      </c>
      <c r="K21" s="53"/>
      <c r="L21" s="78">
        <v>12436</v>
      </c>
      <c r="M21" s="85">
        <v>30179.7</v>
      </c>
      <c r="O21" s="202"/>
      <c r="P21" s="39" t="s">
        <v>36</v>
      </c>
      <c r="Q21" s="131">
        <v>7</v>
      </c>
      <c r="R21" s="53"/>
      <c r="S21" s="78">
        <v>3627</v>
      </c>
      <c r="T21" s="85">
        <v>8801.9999999999964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3182</v>
      </c>
      <c r="F22" s="84">
        <f t="shared" ref="F22" si="0">F23+F24</f>
        <v>4082</v>
      </c>
      <c r="H22" s="202"/>
      <c r="I22" s="38" t="s">
        <v>31</v>
      </c>
      <c r="J22" s="131">
        <v>8</v>
      </c>
      <c r="K22" s="53" t="s">
        <v>16</v>
      </c>
      <c r="L22" s="87">
        <f>L23+L24</f>
        <v>2463</v>
      </c>
      <c r="M22" s="84">
        <f t="shared" ref="M22" si="1">M23+M24</f>
        <v>3159.6</v>
      </c>
      <c r="O22" s="202"/>
      <c r="P22" s="38" t="s">
        <v>31</v>
      </c>
      <c r="Q22" s="131">
        <v>8</v>
      </c>
      <c r="R22" s="53" t="s">
        <v>16</v>
      </c>
      <c r="S22" s="87">
        <f>S23+S24</f>
        <v>719</v>
      </c>
      <c r="T22" s="84">
        <f t="shared" ref="T22" si="2">T23+T24</f>
        <v>922.40000000000009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3182</v>
      </c>
      <c r="F23" s="85">
        <v>4082</v>
      </c>
      <c r="H23" s="202"/>
      <c r="I23" s="36" t="s">
        <v>35</v>
      </c>
      <c r="J23" s="131">
        <v>9</v>
      </c>
      <c r="K23" s="53"/>
      <c r="L23" s="78">
        <v>2463</v>
      </c>
      <c r="M23" s="85">
        <v>3159.6</v>
      </c>
      <c r="O23" s="202"/>
      <c r="P23" s="36" t="s">
        <v>35</v>
      </c>
      <c r="Q23" s="131">
        <v>9</v>
      </c>
      <c r="R23" s="53"/>
      <c r="S23" s="78">
        <v>719</v>
      </c>
      <c r="T23" s="85">
        <v>922.40000000000009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17635</v>
      </c>
      <c r="F25" s="84">
        <f>F26+F27</f>
        <v>130958.9</v>
      </c>
      <c r="H25" s="202"/>
      <c r="I25" s="38" t="s">
        <v>28</v>
      </c>
      <c r="J25" s="131">
        <v>11</v>
      </c>
      <c r="K25" s="53" t="s">
        <v>17</v>
      </c>
      <c r="L25" s="87">
        <f>L26+L27</f>
        <v>13652</v>
      </c>
      <c r="M25" s="84">
        <f>M26+M27</f>
        <v>101380.9</v>
      </c>
      <c r="O25" s="202"/>
      <c r="P25" s="38" t="s">
        <v>28</v>
      </c>
      <c r="Q25" s="131">
        <v>11</v>
      </c>
      <c r="R25" s="53" t="s">
        <v>17</v>
      </c>
      <c r="S25" s="87">
        <f>S26+S27</f>
        <v>3983</v>
      </c>
      <c r="T25" s="84">
        <f>T26+T27</f>
        <v>29577.999999999993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7965</v>
      </c>
      <c r="F26" s="85">
        <v>48050.2</v>
      </c>
      <c r="H26" s="202"/>
      <c r="I26" s="36" t="s">
        <v>35</v>
      </c>
      <c r="J26" s="131">
        <v>12</v>
      </c>
      <c r="K26" s="53"/>
      <c r="L26" s="78">
        <v>6166</v>
      </c>
      <c r="M26" s="85">
        <v>37197.4</v>
      </c>
      <c r="O26" s="202"/>
      <c r="P26" s="36" t="s">
        <v>35</v>
      </c>
      <c r="Q26" s="131">
        <v>12</v>
      </c>
      <c r="R26" s="53"/>
      <c r="S26" s="78">
        <v>1799</v>
      </c>
      <c r="T26" s="85">
        <v>10852.799999999996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9670</v>
      </c>
      <c r="F27" s="85">
        <v>82908.7</v>
      </c>
      <c r="H27" s="202"/>
      <c r="I27" s="39" t="s">
        <v>255</v>
      </c>
      <c r="J27" s="131">
        <v>13</v>
      </c>
      <c r="K27" s="53"/>
      <c r="L27" s="78">
        <v>7486</v>
      </c>
      <c r="M27" s="85">
        <v>64183.5</v>
      </c>
      <c r="O27" s="202"/>
      <c r="P27" s="39" t="s">
        <v>255</v>
      </c>
      <c r="Q27" s="131">
        <v>13</v>
      </c>
      <c r="R27" s="53"/>
      <c r="S27" s="78">
        <v>2184</v>
      </c>
      <c r="T27" s="85">
        <v>18725.199999999997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2542</v>
      </c>
      <c r="F29" s="84">
        <f>F30+F40+F41</f>
        <v>113210.8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1968</v>
      </c>
      <c r="M29" s="84">
        <f>M30+M40+M41</f>
        <v>87647.1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574</v>
      </c>
      <c r="T29" s="84">
        <f>T30+T40+T41</f>
        <v>25563.699999999997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2542</v>
      </c>
      <c r="F30" s="85">
        <v>113210.8</v>
      </c>
      <c r="G30" s="43"/>
      <c r="H30" s="202"/>
      <c r="I30" s="42" t="s">
        <v>44</v>
      </c>
      <c r="J30" s="55">
        <v>15</v>
      </c>
      <c r="K30" s="54" t="s">
        <v>9</v>
      </c>
      <c r="L30" s="78">
        <v>1968</v>
      </c>
      <c r="M30" s="85">
        <v>87647.1</v>
      </c>
      <c r="N30" s="43"/>
      <c r="O30" s="202"/>
      <c r="P30" s="42" t="s">
        <v>44</v>
      </c>
      <c r="Q30" s="55">
        <v>15</v>
      </c>
      <c r="R30" s="54" t="s">
        <v>9</v>
      </c>
      <c r="S30" s="78">
        <v>574</v>
      </c>
      <c r="T30" s="85">
        <v>25563.699999999997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436</v>
      </c>
      <c r="F42" s="84">
        <f>F43+F47</f>
        <v>8346.4000000000015</v>
      </c>
      <c r="H42" s="196" t="s">
        <v>26</v>
      </c>
      <c r="I42" s="48" t="s">
        <v>29</v>
      </c>
      <c r="J42" s="55">
        <v>26</v>
      </c>
      <c r="K42" s="53"/>
      <c r="L42" s="87">
        <f>L43+L47</f>
        <v>338</v>
      </c>
      <c r="M42" s="84">
        <f>M43+M47</f>
        <v>6470.4</v>
      </c>
      <c r="O42" s="196" t="s">
        <v>26</v>
      </c>
      <c r="P42" s="48" t="s">
        <v>29</v>
      </c>
      <c r="Q42" s="55">
        <v>26</v>
      </c>
      <c r="R42" s="53"/>
      <c r="S42" s="87">
        <f>S43+S47</f>
        <v>98</v>
      </c>
      <c r="T42" s="84">
        <f>T43+T47</f>
        <v>1876.0000000000018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436</v>
      </c>
      <c r="F43" s="85">
        <v>8346.4000000000015</v>
      </c>
      <c r="H43" s="197"/>
      <c r="I43" s="42" t="s">
        <v>44</v>
      </c>
      <c r="J43" s="55">
        <v>27</v>
      </c>
      <c r="K43" s="53"/>
      <c r="L43" s="78">
        <v>338</v>
      </c>
      <c r="M43" s="85">
        <v>6470.4</v>
      </c>
      <c r="O43" s="197"/>
      <c r="P43" s="42" t="s">
        <v>44</v>
      </c>
      <c r="Q43" s="55">
        <v>27</v>
      </c>
      <c r="R43" s="53"/>
      <c r="S43" s="78">
        <v>98</v>
      </c>
      <c r="T43" s="85">
        <v>1876.0000000000018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81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275</v>
      </c>
      <c r="B7" s="214"/>
      <c r="C7" s="214"/>
      <c r="D7" s="214"/>
      <c r="E7" s="214"/>
      <c r="F7" s="214"/>
      <c r="H7" s="214" t="s">
        <v>275</v>
      </c>
      <c r="I7" s="214"/>
      <c r="J7" s="214"/>
      <c r="K7" s="214"/>
      <c r="L7" s="214"/>
      <c r="M7" s="214"/>
      <c r="O7" s="214" t="s">
        <v>275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188201.9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59770.400000000009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128431.49999999999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30</v>
      </c>
      <c r="F15" s="84">
        <v>2918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10</v>
      </c>
      <c r="M15" s="84">
        <v>972.7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20</v>
      </c>
      <c r="T15" s="84">
        <v>1945.3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30</v>
      </c>
      <c r="F16" s="85">
        <v>2918</v>
      </c>
      <c r="H16" s="202"/>
      <c r="I16" s="36" t="s">
        <v>10</v>
      </c>
      <c r="J16" s="131">
        <v>3</v>
      </c>
      <c r="K16" s="53"/>
      <c r="L16" s="78">
        <v>10</v>
      </c>
      <c r="M16" s="85">
        <v>972.7</v>
      </c>
      <c r="O16" s="202"/>
      <c r="P16" s="36" t="s">
        <v>10</v>
      </c>
      <c r="Q16" s="131">
        <v>3</v>
      </c>
      <c r="R16" s="53"/>
      <c r="S16" s="78">
        <v>20</v>
      </c>
      <c r="T16" s="85">
        <v>1945.3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13808</v>
      </c>
      <c r="F19" s="84">
        <f>F20+F21</f>
        <v>40046.5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4380</v>
      </c>
      <c r="M19" s="84">
        <f>M20+M21</f>
        <v>12703.2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9428</v>
      </c>
      <c r="T19" s="84">
        <f>T20+T21</f>
        <v>27343.3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4946</v>
      </c>
      <c r="F20" s="85">
        <v>21409.1</v>
      </c>
      <c r="H20" s="202"/>
      <c r="I20" s="36" t="s">
        <v>35</v>
      </c>
      <c r="J20" s="131">
        <v>6</v>
      </c>
      <c r="K20" s="53"/>
      <c r="L20" s="78">
        <v>1569</v>
      </c>
      <c r="M20" s="85">
        <v>6791.5</v>
      </c>
      <c r="O20" s="202"/>
      <c r="P20" s="36" t="s">
        <v>35</v>
      </c>
      <c r="Q20" s="131">
        <v>6</v>
      </c>
      <c r="R20" s="53"/>
      <c r="S20" s="78">
        <v>3377</v>
      </c>
      <c r="T20" s="85">
        <v>14617.599999999999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8862</v>
      </c>
      <c r="F21" s="85">
        <v>18637.400000000001</v>
      </c>
      <c r="H21" s="202"/>
      <c r="I21" s="39" t="s">
        <v>36</v>
      </c>
      <c r="J21" s="131">
        <v>7</v>
      </c>
      <c r="K21" s="53"/>
      <c r="L21" s="78">
        <v>2811</v>
      </c>
      <c r="M21" s="85">
        <v>5911.7</v>
      </c>
      <c r="O21" s="202"/>
      <c r="P21" s="39" t="s">
        <v>36</v>
      </c>
      <c r="Q21" s="131">
        <v>7</v>
      </c>
      <c r="R21" s="53"/>
      <c r="S21" s="78">
        <v>6051</v>
      </c>
      <c r="T21" s="85">
        <v>12725.7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3129</v>
      </c>
      <c r="F22" s="84">
        <f t="shared" ref="F22" si="0">F23+F24</f>
        <v>4909.5</v>
      </c>
      <c r="H22" s="202"/>
      <c r="I22" s="38" t="s">
        <v>31</v>
      </c>
      <c r="J22" s="131">
        <v>8</v>
      </c>
      <c r="K22" s="53" t="s">
        <v>16</v>
      </c>
      <c r="L22" s="87">
        <f>L23+L24</f>
        <v>993</v>
      </c>
      <c r="M22" s="84">
        <f t="shared" ref="M22" si="1">M23+M24</f>
        <v>1558</v>
      </c>
      <c r="O22" s="202"/>
      <c r="P22" s="38" t="s">
        <v>31</v>
      </c>
      <c r="Q22" s="131">
        <v>8</v>
      </c>
      <c r="R22" s="53" t="s">
        <v>16</v>
      </c>
      <c r="S22" s="87">
        <f>S23+S24</f>
        <v>2136</v>
      </c>
      <c r="T22" s="84">
        <f t="shared" ref="T22" si="2">T23+T24</f>
        <v>3351.5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3129</v>
      </c>
      <c r="F24" s="85">
        <v>4909.5</v>
      </c>
      <c r="H24" s="202"/>
      <c r="I24" s="39" t="s">
        <v>37</v>
      </c>
      <c r="J24" s="131">
        <v>10</v>
      </c>
      <c r="K24" s="53"/>
      <c r="L24" s="78">
        <v>993</v>
      </c>
      <c r="M24" s="85">
        <v>1558</v>
      </c>
      <c r="O24" s="202"/>
      <c r="P24" s="39" t="s">
        <v>37</v>
      </c>
      <c r="Q24" s="131">
        <v>10</v>
      </c>
      <c r="R24" s="53"/>
      <c r="S24" s="78">
        <v>2136</v>
      </c>
      <c r="T24" s="85">
        <v>3351.5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11997</v>
      </c>
      <c r="F25" s="84">
        <f>F26+F27</f>
        <v>60469.2</v>
      </c>
      <c r="H25" s="202"/>
      <c r="I25" s="38" t="s">
        <v>28</v>
      </c>
      <c r="J25" s="131">
        <v>11</v>
      </c>
      <c r="K25" s="53" t="s">
        <v>17</v>
      </c>
      <c r="L25" s="87">
        <f>L26+L27</f>
        <v>3806</v>
      </c>
      <c r="M25" s="84">
        <f>M26+M27</f>
        <v>19184</v>
      </c>
      <c r="O25" s="202"/>
      <c r="P25" s="38" t="s">
        <v>28</v>
      </c>
      <c r="Q25" s="131">
        <v>11</v>
      </c>
      <c r="R25" s="53" t="s">
        <v>17</v>
      </c>
      <c r="S25" s="87">
        <f>S26+S27</f>
        <v>8191</v>
      </c>
      <c r="T25" s="84">
        <f>T26+T27</f>
        <v>41285.199999999997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3603</v>
      </c>
      <c r="F26" s="85">
        <v>20838.099999999999</v>
      </c>
      <c r="H26" s="202"/>
      <c r="I26" s="36" t="s">
        <v>35</v>
      </c>
      <c r="J26" s="131">
        <v>12</v>
      </c>
      <c r="K26" s="53"/>
      <c r="L26" s="78">
        <v>1143</v>
      </c>
      <c r="M26" s="85">
        <v>6611</v>
      </c>
      <c r="O26" s="202"/>
      <c r="P26" s="36" t="s">
        <v>35</v>
      </c>
      <c r="Q26" s="131">
        <v>12</v>
      </c>
      <c r="R26" s="53"/>
      <c r="S26" s="78">
        <v>2460</v>
      </c>
      <c r="T26" s="85">
        <v>14227.099999999999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8394</v>
      </c>
      <c r="F27" s="85">
        <v>39631.1</v>
      </c>
      <c r="H27" s="202"/>
      <c r="I27" s="39" t="s">
        <v>255</v>
      </c>
      <c r="J27" s="131">
        <v>13</v>
      </c>
      <c r="K27" s="53"/>
      <c r="L27" s="78">
        <v>2663</v>
      </c>
      <c r="M27" s="85">
        <v>12573</v>
      </c>
      <c r="O27" s="202"/>
      <c r="P27" s="39" t="s">
        <v>255</v>
      </c>
      <c r="Q27" s="131">
        <v>13</v>
      </c>
      <c r="R27" s="53"/>
      <c r="S27" s="78">
        <v>5731</v>
      </c>
      <c r="T27" s="85">
        <v>27058.1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1008</v>
      </c>
      <c r="F29" s="84">
        <f>F30+F40+F41</f>
        <v>69795.199999999997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320</v>
      </c>
      <c r="M29" s="84">
        <f>M30+M40+M41</f>
        <v>22157.200000000001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688</v>
      </c>
      <c r="T29" s="84">
        <f>T30+T40+T41</f>
        <v>47638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1008</v>
      </c>
      <c r="F41" s="85">
        <v>69795.199999999997</v>
      </c>
      <c r="H41" s="202"/>
      <c r="I41" s="47" t="s">
        <v>37</v>
      </c>
      <c r="J41" s="55">
        <v>25</v>
      </c>
      <c r="K41" s="53"/>
      <c r="L41" s="78">
        <v>320</v>
      </c>
      <c r="M41" s="85">
        <v>22157.200000000001</v>
      </c>
      <c r="O41" s="202"/>
      <c r="P41" s="47" t="s">
        <v>37</v>
      </c>
      <c r="Q41" s="55">
        <v>25</v>
      </c>
      <c r="R41" s="53"/>
      <c r="S41" s="78">
        <v>688</v>
      </c>
      <c r="T41" s="85">
        <v>47638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274</v>
      </c>
      <c r="F42" s="84">
        <f>F43+F47</f>
        <v>10063.5</v>
      </c>
      <c r="H42" s="196" t="s">
        <v>26</v>
      </c>
      <c r="I42" s="48" t="s">
        <v>29</v>
      </c>
      <c r="J42" s="55">
        <v>26</v>
      </c>
      <c r="K42" s="53"/>
      <c r="L42" s="87">
        <f>L43+L47</f>
        <v>87</v>
      </c>
      <c r="M42" s="84">
        <f>M43+M47</f>
        <v>3195.3</v>
      </c>
      <c r="O42" s="196" t="s">
        <v>26</v>
      </c>
      <c r="P42" s="48" t="s">
        <v>29</v>
      </c>
      <c r="Q42" s="55">
        <v>26</v>
      </c>
      <c r="R42" s="53"/>
      <c r="S42" s="87">
        <f>S43+S47</f>
        <v>187</v>
      </c>
      <c r="T42" s="84">
        <f>T43+T47</f>
        <v>6868.2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274</v>
      </c>
      <c r="F47" s="85">
        <v>10063.5</v>
      </c>
      <c r="G47" s="138"/>
      <c r="H47" s="198"/>
      <c r="I47" s="47" t="s">
        <v>37</v>
      </c>
      <c r="J47" s="55">
        <v>31</v>
      </c>
      <c r="K47" s="54"/>
      <c r="L47" s="78">
        <v>87</v>
      </c>
      <c r="M47" s="85">
        <v>3195.3</v>
      </c>
      <c r="O47" s="198"/>
      <c r="P47" s="47" t="s">
        <v>37</v>
      </c>
      <c r="Q47" s="55">
        <v>31</v>
      </c>
      <c r="R47" s="54"/>
      <c r="S47" s="78">
        <v>187</v>
      </c>
      <c r="T47" s="85">
        <v>6868.2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297</v>
      </c>
      <c r="B7" s="214"/>
      <c r="C7" s="214"/>
      <c r="D7" s="214"/>
      <c r="E7" s="214"/>
      <c r="F7" s="214"/>
      <c r="H7" s="214" t="s">
        <v>297</v>
      </c>
      <c r="I7" s="214"/>
      <c r="J7" s="214"/>
      <c r="K7" s="214"/>
      <c r="L7" s="214"/>
      <c r="M7" s="214"/>
      <c r="O7" s="214" t="s">
        <v>297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486539.2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187473.5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299065.7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153101</v>
      </c>
      <c r="F19" s="84">
        <f>F20+F21</f>
        <v>207829.6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58994</v>
      </c>
      <c r="M19" s="84">
        <f>M20+M21</f>
        <v>80082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94107</v>
      </c>
      <c r="T19" s="84">
        <f>T20+T21</f>
        <v>127747.6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76782</v>
      </c>
      <c r="F20" s="85">
        <v>176652.9</v>
      </c>
      <c r="H20" s="202"/>
      <c r="I20" s="36" t="s">
        <v>35</v>
      </c>
      <c r="J20" s="131">
        <v>6</v>
      </c>
      <c r="K20" s="53"/>
      <c r="L20" s="78">
        <v>29586</v>
      </c>
      <c r="M20" s="85">
        <v>68068.7</v>
      </c>
      <c r="O20" s="202"/>
      <c r="P20" s="36" t="s">
        <v>35</v>
      </c>
      <c r="Q20" s="131">
        <v>6</v>
      </c>
      <c r="R20" s="53"/>
      <c r="S20" s="78">
        <v>47196</v>
      </c>
      <c r="T20" s="85">
        <v>108584.2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76319</v>
      </c>
      <c r="F21" s="85">
        <v>31176.7</v>
      </c>
      <c r="H21" s="202"/>
      <c r="I21" s="39" t="s">
        <v>36</v>
      </c>
      <c r="J21" s="131">
        <v>7</v>
      </c>
      <c r="K21" s="53"/>
      <c r="L21" s="78">
        <v>29408</v>
      </c>
      <c r="M21" s="85">
        <v>12013.3</v>
      </c>
      <c r="O21" s="202"/>
      <c r="P21" s="39" t="s">
        <v>36</v>
      </c>
      <c r="Q21" s="131">
        <v>7</v>
      </c>
      <c r="R21" s="53"/>
      <c r="S21" s="78">
        <v>46911</v>
      </c>
      <c r="T21" s="85">
        <v>19163.400000000001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32843</v>
      </c>
      <c r="F22" s="84">
        <f t="shared" ref="F22" si="0">F23+F24</f>
        <v>39603.800000000003</v>
      </c>
      <c r="H22" s="202"/>
      <c r="I22" s="38" t="s">
        <v>31</v>
      </c>
      <c r="J22" s="131">
        <v>8</v>
      </c>
      <c r="K22" s="53" t="s">
        <v>16</v>
      </c>
      <c r="L22" s="87">
        <f>L23+L24</f>
        <v>12655</v>
      </c>
      <c r="M22" s="84">
        <f t="shared" ref="M22" si="1">M23+M24</f>
        <v>15260.1</v>
      </c>
      <c r="O22" s="202"/>
      <c r="P22" s="38" t="s">
        <v>31</v>
      </c>
      <c r="Q22" s="131">
        <v>8</v>
      </c>
      <c r="R22" s="53" t="s">
        <v>16</v>
      </c>
      <c r="S22" s="87">
        <f>S23+S24</f>
        <v>20188</v>
      </c>
      <c r="T22" s="84">
        <f t="shared" ref="T22" si="2">T23+T24</f>
        <v>24343.700000000004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32843</v>
      </c>
      <c r="F23" s="85">
        <v>39603.800000000003</v>
      </c>
      <c r="H23" s="202"/>
      <c r="I23" s="36" t="s">
        <v>35</v>
      </c>
      <c r="J23" s="131">
        <v>9</v>
      </c>
      <c r="K23" s="53"/>
      <c r="L23" s="78">
        <v>12655</v>
      </c>
      <c r="M23" s="85">
        <v>15260.1</v>
      </c>
      <c r="O23" s="202"/>
      <c r="P23" s="36" t="s">
        <v>35</v>
      </c>
      <c r="Q23" s="131">
        <v>9</v>
      </c>
      <c r="R23" s="53"/>
      <c r="S23" s="78">
        <v>20188</v>
      </c>
      <c r="T23" s="85">
        <v>24343.700000000004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100101</v>
      </c>
      <c r="F25" s="84">
        <f>F26+F27</f>
        <v>174456.8</v>
      </c>
      <c r="H25" s="202"/>
      <c r="I25" s="38" t="s">
        <v>28</v>
      </c>
      <c r="J25" s="131">
        <v>11</v>
      </c>
      <c r="K25" s="53" t="s">
        <v>17</v>
      </c>
      <c r="L25" s="87">
        <f>L26+L27</f>
        <v>38572</v>
      </c>
      <c r="M25" s="84">
        <f>M26+M27</f>
        <v>67227.100000000006</v>
      </c>
      <c r="O25" s="202"/>
      <c r="P25" s="38" t="s">
        <v>28</v>
      </c>
      <c r="Q25" s="131">
        <v>11</v>
      </c>
      <c r="R25" s="53" t="s">
        <v>17</v>
      </c>
      <c r="S25" s="87">
        <f>S26+S27</f>
        <v>61529</v>
      </c>
      <c r="T25" s="84">
        <f>T26+T27</f>
        <v>107229.7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39726</v>
      </c>
      <c r="F26" s="85">
        <v>108153.1</v>
      </c>
      <c r="H26" s="202"/>
      <c r="I26" s="36" t="s">
        <v>35</v>
      </c>
      <c r="J26" s="131">
        <v>12</v>
      </c>
      <c r="K26" s="53"/>
      <c r="L26" s="78">
        <v>15308</v>
      </c>
      <c r="M26" s="85">
        <v>41678.6</v>
      </c>
      <c r="O26" s="202"/>
      <c r="P26" s="36" t="s">
        <v>35</v>
      </c>
      <c r="Q26" s="131">
        <v>12</v>
      </c>
      <c r="R26" s="53"/>
      <c r="S26" s="78">
        <v>24418</v>
      </c>
      <c r="T26" s="85">
        <v>66474.5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60375</v>
      </c>
      <c r="F27" s="85">
        <v>66303.7</v>
      </c>
      <c r="H27" s="202"/>
      <c r="I27" s="39" t="s">
        <v>255</v>
      </c>
      <c r="J27" s="131">
        <v>13</v>
      </c>
      <c r="K27" s="53"/>
      <c r="L27" s="78">
        <v>23264</v>
      </c>
      <c r="M27" s="85">
        <v>25548.5</v>
      </c>
      <c r="O27" s="202"/>
      <c r="P27" s="39" t="s">
        <v>255</v>
      </c>
      <c r="Q27" s="131">
        <v>13</v>
      </c>
      <c r="R27" s="53"/>
      <c r="S27" s="78">
        <v>37111</v>
      </c>
      <c r="T27" s="85">
        <v>40755.199999999997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3167</v>
      </c>
      <c r="F42" s="84">
        <f>F43+F47</f>
        <v>64649</v>
      </c>
      <c r="H42" s="196" t="s">
        <v>26</v>
      </c>
      <c r="I42" s="48" t="s">
        <v>29</v>
      </c>
      <c r="J42" s="55">
        <v>26</v>
      </c>
      <c r="K42" s="53"/>
      <c r="L42" s="87">
        <f>L43+L47</f>
        <v>1220</v>
      </c>
      <c r="M42" s="84">
        <f>M43+M47</f>
        <v>24904.3</v>
      </c>
      <c r="O42" s="196" t="s">
        <v>26</v>
      </c>
      <c r="P42" s="48" t="s">
        <v>29</v>
      </c>
      <c r="Q42" s="55">
        <v>26</v>
      </c>
      <c r="R42" s="53"/>
      <c r="S42" s="87">
        <f>S43+S47</f>
        <v>1947</v>
      </c>
      <c r="T42" s="84">
        <f>T43+T47</f>
        <v>39744.699999999997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3167</v>
      </c>
      <c r="F43" s="85">
        <v>64649</v>
      </c>
      <c r="H43" s="197"/>
      <c r="I43" s="42" t="s">
        <v>44</v>
      </c>
      <c r="J43" s="55">
        <v>27</v>
      </c>
      <c r="K43" s="53"/>
      <c r="L43" s="78">
        <v>1220</v>
      </c>
      <c r="M43" s="85">
        <v>24904.3</v>
      </c>
      <c r="O43" s="197"/>
      <c r="P43" s="42" t="s">
        <v>44</v>
      </c>
      <c r="Q43" s="55">
        <v>27</v>
      </c>
      <c r="R43" s="53"/>
      <c r="S43" s="78">
        <v>1947</v>
      </c>
      <c r="T43" s="85">
        <v>39744.699999999997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I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83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276</v>
      </c>
      <c r="B7" s="214"/>
      <c r="C7" s="214"/>
      <c r="D7" s="214"/>
      <c r="E7" s="214"/>
      <c r="F7" s="214"/>
      <c r="H7" s="214" t="s">
        <v>276</v>
      </c>
      <c r="I7" s="214"/>
      <c r="J7" s="214"/>
      <c r="K7" s="214"/>
      <c r="L7" s="214"/>
      <c r="M7" s="214"/>
      <c r="O7" s="214" t="s">
        <v>276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609876.80000000005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284134.80000000005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325742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13298</v>
      </c>
      <c r="F15" s="84">
        <v>69648.3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6196</v>
      </c>
      <c r="M15" s="84">
        <v>32437.200000000001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7102</v>
      </c>
      <c r="T15" s="84">
        <v>37211.100000000006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13298</v>
      </c>
      <c r="F16" s="85">
        <v>68977.8</v>
      </c>
      <c r="H16" s="202"/>
      <c r="I16" s="36" t="s">
        <v>10</v>
      </c>
      <c r="J16" s="131">
        <v>3</v>
      </c>
      <c r="K16" s="53"/>
      <c r="L16" s="78">
        <v>6196</v>
      </c>
      <c r="M16" s="85">
        <v>32139.200000000001</v>
      </c>
      <c r="O16" s="202"/>
      <c r="P16" s="36" t="s">
        <v>10</v>
      </c>
      <c r="Q16" s="131">
        <v>3</v>
      </c>
      <c r="R16" s="53"/>
      <c r="S16" s="78">
        <v>7102</v>
      </c>
      <c r="T16" s="85">
        <v>36838.600000000006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9</v>
      </c>
      <c r="F18" s="85">
        <v>670.5</v>
      </c>
      <c r="G18" s="37"/>
      <c r="H18" s="202"/>
      <c r="I18" s="36" t="s">
        <v>11</v>
      </c>
      <c r="J18" s="131">
        <v>4</v>
      </c>
      <c r="K18" s="53" t="s">
        <v>12</v>
      </c>
      <c r="L18" s="78">
        <v>4</v>
      </c>
      <c r="M18" s="85">
        <v>298</v>
      </c>
      <c r="N18" s="37"/>
      <c r="O18" s="202"/>
      <c r="P18" s="36" t="s">
        <v>11</v>
      </c>
      <c r="Q18" s="131">
        <v>4</v>
      </c>
      <c r="R18" s="53" t="s">
        <v>12</v>
      </c>
      <c r="S18" s="78">
        <v>5</v>
      </c>
      <c r="T18" s="85">
        <v>372.5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94098</v>
      </c>
      <c r="F19" s="84">
        <f>F20+F21</f>
        <v>146610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43842</v>
      </c>
      <c r="M19" s="84">
        <f>M20+M21</f>
        <v>68309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50256</v>
      </c>
      <c r="T19" s="84">
        <f>T20+T21</f>
        <v>78301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28822</v>
      </c>
      <c r="F20" s="85">
        <v>87412.4</v>
      </c>
      <c r="H20" s="202"/>
      <c r="I20" s="36" t="s">
        <v>35</v>
      </c>
      <c r="J20" s="131">
        <v>6</v>
      </c>
      <c r="K20" s="53"/>
      <c r="L20" s="78">
        <v>13429</v>
      </c>
      <c r="M20" s="85">
        <v>40728</v>
      </c>
      <c r="O20" s="202"/>
      <c r="P20" s="36" t="s">
        <v>35</v>
      </c>
      <c r="Q20" s="131">
        <v>6</v>
      </c>
      <c r="R20" s="53"/>
      <c r="S20" s="78">
        <v>15393</v>
      </c>
      <c r="T20" s="85">
        <v>46684.399999999994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65276</v>
      </c>
      <c r="F21" s="85">
        <v>59197.599999999999</v>
      </c>
      <c r="H21" s="202"/>
      <c r="I21" s="39" t="s">
        <v>36</v>
      </c>
      <c r="J21" s="131">
        <v>7</v>
      </c>
      <c r="K21" s="53"/>
      <c r="L21" s="78">
        <v>30413</v>
      </c>
      <c r="M21" s="85">
        <v>27581</v>
      </c>
      <c r="O21" s="202"/>
      <c r="P21" s="39" t="s">
        <v>36</v>
      </c>
      <c r="Q21" s="131">
        <v>7</v>
      </c>
      <c r="R21" s="53"/>
      <c r="S21" s="78">
        <v>34863</v>
      </c>
      <c r="T21" s="85">
        <v>31616.6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2643</v>
      </c>
      <c r="F22" s="84">
        <f t="shared" ref="F22" si="0">F23+F24</f>
        <v>3219.6</v>
      </c>
      <c r="H22" s="202"/>
      <c r="I22" s="38" t="s">
        <v>31</v>
      </c>
      <c r="J22" s="131">
        <v>8</v>
      </c>
      <c r="K22" s="53" t="s">
        <v>16</v>
      </c>
      <c r="L22" s="87">
        <f>L23+L24</f>
        <v>1231</v>
      </c>
      <c r="M22" s="84">
        <f t="shared" ref="M22" si="1">M23+M24</f>
        <v>1499.6</v>
      </c>
      <c r="O22" s="202"/>
      <c r="P22" s="38" t="s">
        <v>31</v>
      </c>
      <c r="Q22" s="131">
        <v>8</v>
      </c>
      <c r="R22" s="53" t="s">
        <v>16</v>
      </c>
      <c r="S22" s="87">
        <f>S23+S24</f>
        <v>1412</v>
      </c>
      <c r="T22" s="84">
        <f t="shared" ref="T22" si="2">T23+T24</f>
        <v>1720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2643</v>
      </c>
      <c r="F23" s="85">
        <v>3219.6</v>
      </c>
      <c r="H23" s="202"/>
      <c r="I23" s="36" t="s">
        <v>35</v>
      </c>
      <c r="J23" s="131">
        <v>9</v>
      </c>
      <c r="K23" s="53"/>
      <c r="L23" s="78">
        <v>1231</v>
      </c>
      <c r="M23" s="85">
        <v>1499.6</v>
      </c>
      <c r="O23" s="202"/>
      <c r="P23" s="36" t="s">
        <v>35</v>
      </c>
      <c r="Q23" s="131">
        <v>9</v>
      </c>
      <c r="R23" s="53"/>
      <c r="S23" s="78">
        <v>1412</v>
      </c>
      <c r="T23" s="85">
        <v>1720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47831</v>
      </c>
      <c r="F25" s="84">
        <f>F26+F27</f>
        <v>181295.5</v>
      </c>
      <c r="H25" s="202"/>
      <c r="I25" s="38" t="s">
        <v>28</v>
      </c>
      <c r="J25" s="131">
        <v>11</v>
      </c>
      <c r="K25" s="53" t="s">
        <v>17</v>
      </c>
      <c r="L25" s="87">
        <f>L26+L27</f>
        <v>22285</v>
      </c>
      <c r="M25" s="84">
        <f>M26+M27</f>
        <v>84467.1</v>
      </c>
      <c r="O25" s="202"/>
      <c r="P25" s="38" t="s">
        <v>28</v>
      </c>
      <c r="Q25" s="131">
        <v>11</v>
      </c>
      <c r="R25" s="53" t="s">
        <v>17</v>
      </c>
      <c r="S25" s="87">
        <f>S26+S27</f>
        <v>25546</v>
      </c>
      <c r="T25" s="84">
        <f>T26+T27</f>
        <v>96828.4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11458</v>
      </c>
      <c r="F26" s="85">
        <v>55409.8</v>
      </c>
      <c r="H26" s="202"/>
      <c r="I26" s="36" t="s">
        <v>35</v>
      </c>
      <c r="J26" s="131">
        <v>12</v>
      </c>
      <c r="K26" s="53"/>
      <c r="L26" s="78">
        <v>5338</v>
      </c>
      <c r="M26" s="85">
        <v>25814.1</v>
      </c>
      <c r="O26" s="202"/>
      <c r="P26" s="36" t="s">
        <v>35</v>
      </c>
      <c r="Q26" s="131">
        <v>12</v>
      </c>
      <c r="R26" s="53"/>
      <c r="S26" s="78">
        <v>6120</v>
      </c>
      <c r="T26" s="85">
        <v>29595.700000000004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36373</v>
      </c>
      <c r="F27" s="85">
        <v>125885.7</v>
      </c>
      <c r="H27" s="202"/>
      <c r="I27" s="39" t="s">
        <v>255</v>
      </c>
      <c r="J27" s="131">
        <v>13</v>
      </c>
      <c r="K27" s="53"/>
      <c r="L27" s="78">
        <v>16947</v>
      </c>
      <c r="M27" s="85">
        <v>58653</v>
      </c>
      <c r="O27" s="202"/>
      <c r="P27" s="39" t="s">
        <v>255</v>
      </c>
      <c r="Q27" s="131">
        <v>13</v>
      </c>
      <c r="R27" s="53"/>
      <c r="S27" s="78">
        <v>19426</v>
      </c>
      <c r="T27" s="85">
        <v>67232.7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3022</v>
      </c>
      <c r="F29" s="84">
        <f>F30+F40+F41</f>
        <v>157856.49999999997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1408</v>
      </c>
      <c r="M29" s="84">
        <f>M30+M40+M41</f>
        <v>73542.7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1614</v>
      </c>
      <c r="T29" s="84">
        <f>T30+T40+T41</f>
        <v>84313.799999999974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3022</v>
      </c>
      <c r="F30" s="85">
        <v>157856.49999999997</v>
      </c>
      <c r="G30" s="43"/>
      <c r="H30" s="202"/>
      <c r="I30" s="42" t="s">
        <v>44</v>
      </c>
      <c r="J30" s="55">
        <v>15</v>
      </c>
      <c r="K30" s="54" t="s">
        <v>9</v>
      </c>
      <c r="L30" s="78">
        <v>1408</v>
      </c>
      <c r="M30" s="85">
        <v>73542.7</v>
      </c>
      <c r="N30" s="43"/>
      <c r="O30" s="202"/>
      <c r="P30" s="42" t="s">
        <v>44</v>
      </c>
      <c r="Q30" s="55">
        <v>15</v>
      </c>
      <c r="R30" s="54" t="s">
        <v>9</v>
      </c>
      <c r="S30" s="78">
        <v>1614</v>
      </c>
      <c r="T30" s="85">
        <v>84313.799999999974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2468</v>
      </c>
      <c r="F42" s="84">
        <f>F43+F47</f>
        <v>51246.900000000009</v>
      </c>
      <c r="H42" s="196" t="s">
        <v>26</v>
      </c>
      <c r="I42" s="48" t="s">
        <v>29</v>
      </c>
      <c r="J42" s="55">
        <v>26</v>
      </c>
      <c r="K42" s="53"/>
      <c r="L42" s="87">
        <f>L43+L47</f>
        <v>1150</v>
      </c>
      <c r="M42" s="84">
        <f>M43+M47</f>
        <v>23879.200000000001</v>
      </c>
      <c r="O42" s="196" t="s">
        <v>26</v>
      </c>
      <c r="P42" s="48" t="s">
        <v>29</v>
      </c>
      <c r="Q42" s="55">
        <v>26</v>
      </c>
      <c r="R42" s="53"/>
      <c r="S42" s="87">
        <f>S43+S47</f>
        <v>1318</v>
      </c>
      <c r="T42" s="84">
        <f>T43+T47</f>
        <v>27367.700000000008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2468</v>
      </c>
      <c r="F43" s="85">
        <v>51246.900000000009</v>
      </c>
      <c r="H43" s="197"/>
      <c r="I43" s="42" t="s">
        <v>44</v>
      </c>
      <c r="J43" s="55">
        <v>27</v>
      </c>
      <c r="K43" s="53"/>
      <c r="L43" s="78">
        <v>1150</v>
      </c>
      <c r="M43" s="85">
        <v>23879.200000000001</v>
      </c>
      <c r="O43" s="197"/>
      <c r="P43" s="42" t="s">
        <v>44</v>
      </c>
      <c r="Q43" s="55">
        <v>27</v>
      </c>
      <c r="R43" s="53"/>
      <c r="S43" s="78">
        <v>1318</v>
      </c>
      <c r="T43" s="85">
        <v>27367.700000000008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85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277</v>
      </c>
      <c r="B7" s="214"/>
      <c r="C7" s="214"/>
      <c r="D7" s="214"/>
      <c r="E7" s="214"/>
      <c r="F7" s="214"/>
      <c r="H7" s="214" t="s">
        <v>277</v>
      </c>
      <c r="I7" s="214"/>
      <c r="J7" s="214"/>
      <c r="K7" s="214"/>
      <c r="L7" s="214"/>
      <c r="M7" s="214"/>
      <c r="O7" s="214" t="s">
        <v>277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300082.19999999995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7037.4000000000005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293044.8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2120</v>
      </c>
      <c r="F15" s="84">
        <v>19615.099999999999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39</v>
      </c>
      <c r="M15" s="84">
        <v>359.5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2081</v>
      </c>
      <c r="T15" s="84">
        <v>19255.599999999999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2120</v>
      </c>
      <c r="F16" s="85">
        <v>19540.599999999999</v>
      </c>
      <c r="H16" s="202"/>
      <c r="I16" s="36" t="s">
        <v>10</v>
      </c>
      <c r="J16" s="131">
        <v>3</v>
      </c>
      <c r="K16" s="53"/>
      <c r="L16" s="78">
        <v>39</v>
      </c>
      <c r="M16" s="85">
        <v>359.5</v>
      </c>
      <c r="O16" s="202"/>
      <c r="P16" s="36" t="s">
        <v>10</v>
      </c>
      <c r="Q16" s="131">
        <v>3</v>
      </c>
      <c r="R16" s="53"/>
      <c r="S16" s="78">
        <v>2081</v>
      </c>
      <c r="T16" s="85">
        <v>19181.099999999999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1</v>
      </c>
      <c r="F18" s="85">
        <v>74.5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1</v>
      </c>
      <c r="T18" s="85">
        <v>74.5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25126</v>
      </c>
      <c r="F19" s="84">
        <f>F20+F21</f>
        <v>51948.3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466</v>
      </c>
      <c r="M19" s="84">
        <f>M20+M21</f>
        <v>962.90000000000009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24660</v>
      </c>
      <c r="T19" s="84">
        <f>T20+T21</f>
        <v>50985.4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8474</v>
      </c>
      <c r="F20" s="85">
        <v>35820</v>
      </c>
      <c r="H20" s="202"/>
      <c r="I20" s="36" t="s">
        <v>35</v>
      </c>
      <c r="J20" s="131">
        <v>6</v>
      </c>
      <c r="K20" s="53"/>
      <c r="L20" s="78">
        <v>157</v>
      </c>
      <c r="M20" s="85">
        <v>663.6</v>
      </c>
      <c r="O20" s="202"/>
      <c r="P20" s="36" t="s">
        <v>35</v>
      </c>
      <c r="Q20" s="131">
        <v>6</v>
      </c>
      <c r="R20" s="53"/>
      <c r="S20" s="78">
        <v>8317</v>
      </c>
      <c r="T20" s="85">
        <v>35156.400000000001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16652</v>
      </c>
      <c r="F21" s="85">
        <v>16128.3</v>
      </c>
      <c r="H21" s="202"/>
      <c r="I21" s="39" t="s">
        <v>36</v>
      </c>
      <c r="J21" s="131">
        <v>7</v>
      </c>
      <c r="K21" s="53"/>
      <c r="L21" s="78">
        <v>309</v>
      </c>
      <c r="M21" s="85">
        <v>299.3</v>
      </c>
      <c r="O21" s="202"/>
      <c r="P21" s="39" t="s">
        <v>36</v>
      </c>
      <c r="Q21" s="131">
        <v>7</v>
      </c>
      <c r="R21" s="53"/>
      <c r="S21" s="78">
        <v>16343</v>
      </c>
      <c r="T21" s="85">
        <v>15829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1000</v>
      </c>
      <c r="F22" s="84">
        <f t="shared" ref="F22" si="0">F23+F24</f>
        <v>1695.5</v>
      </c>
      <c r="H22" s="202"/>
      <c r="I22" s="38" t="s">
        <v>31</v>
      </c>
      <c r="J22" s="131">
        <v>8</v>
      </c>
      <c r="K22" s="53" t="s">
        <v>16</v>
      </c>
      <c r="L22" s="87">
        <f>L23+L24</f>
        <v>19</v>
      </c>
      <c r="M22" s="84">
        <f t="shared" ref="M22" si="1">M23+M24</f>
        <v>32.200000000000003</v>
      </c>
      <c r="O22" s="202"/>
      <c r="P22" s="38" t="s">
        <v>31</v>
      </c>
      <c r="Q22" s="131">
        <v>8</v>
      </c>
      <c r="R22" s="53" t="s">
        <v>16</v>
      </c>
      <c r="S22" s="87">
        <f>S23+S24</f>
        <v>981</v>
      </c>
      <c r="T22" s="84">
        <f t="shared" ref="T22" si="2">T23+T24</f>
        <v>1663.3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1000</v>
      </c>
      <c r="F23" s="85">
        <v>1695.5</v>
      </c>
      <c r="H23" s="202"/>
      <c r="I23" s="36" t="s">
        <v>35</v>
      </c>
      <c r="J23" s="131">
        <v>9</v>
      </c>
      <c r="K23" s="53"/>
      <c r="L23" s="78">
        <v>19</v>
      </c>
      <c r="M23" s="85">
        <v>32.200000000000003</v>
      </c>
      <c r="O23" s="202"/>
      <c r="P23" s="36" t="s">
        <v>35</v>
      </c>
      <c r="Q23" s="131">
        <v>9</v>
      </c>
      <c r="R23" s="53"/>
      <c r="S23" s="78">
        <v>981</v>
      </c>
      <c r="T23" s="85">
        <v>1663.3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20482</v>
      </c>
      <c r="F25" s="84">
        <f>F26+F27</f>
        <v>80402.799999999988</v>
      </c>
      <c r="H25" s="202"/>
      <c r="I25" s="38" t="s">
        <v>28</v>
      </c>
      <c r="J25" s="131">
        <v>11</v>
      </c>
      <c r="K25" s="53" t="s">
        <v>17</v>
      </c>
      <c r="L25" s="87">
        <f>L26+L27</f>
        <v>380</v>
      </c>
      <c r="M25" s="84">
        <f>M26+M27</f>
        <v>1494.1</v>
      </c>
      <c r="O25" s="202"/>
      <c r="P25" s="38" t="s">
        <v>28</v>
      </c>
      <c r="Q25" s="131">
        <v>11</v>
      </c>
      <c r="R25" s="53" t="s">
        <v>17</v>
      </c>
      <c r="S25" s="87">
        <f>S26+S27</f>
        <v>20102</v>
      </c>
      <c r="T25" s="84">
        <f>T26+T27</f>
        <v>78908.7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5423</v>
      </c>
      <c r="F26" s="85">
        <v>46107.1</v>
      </c>
      <c r="H26" s="202"/>
      <c r="I26" s="36" t="s">
        <v>35</v>
      </c>
      <c r="J26" s="131">
        <v>12</v>
      </c>
      <c r="K26" s="53"/>
      <c r="L26" s="78">
        <v>101</v>
      </c>
      <c r="M26" s="85">
        <v>858.7</v>
      </c>
      <c r="O26" s="202"/>
      <c r="P26" s="36" t="s">
        <v>35</v>
      </c>
      <c r="Q26" s="131">
        <v>12</v>
      </c>
      <c r="R26" s="53"/>
      <c r="S26" s="78">
        <v>5322</v>
      </c>
      <c r="T26" s="85">
        <v>45248.4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15059</v>
      </c>
      <c r="F27" s="85">
        <v>34295.699999999997</v>
      </c>
      <c r="H27" s="202"/>
      <c r="I27" s="39" t="s">
        <v>255</v>
      </c>
      <c r="J27" s="131">
        <v>13</v>
      </c>
      <c r="K27" s="53"/>
      <c r="L27" s="78">
        <v>279</v>
      </c>
      <c r="M27" s="85">
        <v>635.4</v>
      </c>
      <c r="O27" s="202"/>
      <c r="P27" s="39" t="s">
        <v>255</v>
      </c>
      <c r="Q27" s="131">
        <v>13</v>
      </c>
      <c r="R27" s="53"/>
      <c r="S27" s="78">
        <v>14780</v>
      </c>
      <c r="T27" s="85">
        <v>33660.299999999996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2116</v>
      </c>
      <c r="F29" s="84">
        <f>F30+F40+F41</f>
        <v>119115.40000000001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39</v>
      </c>
      <c r="M29" s="84">
        <f>M30+M40+M41</f>
        <v>3695.4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2077</v>
      </c>
      <c r="T29" s="84">
        <f>T30+T40+T41</f>
        <v>115420.00000000001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2116</v>
      </c>
      <c r="F30" s="85">
        <v>119115.40000000001</v>
      </c>
      <c r="G30" s="43"/>
      <c r="H30" s="202"/>
      <c r="I30" s="42" t="s">
        <v>44</v>
      </c>
      <c r="J30" s="55">
        <v>15</v>
      </c>
      <c r="K30" s="54" t="s">
        <v>9</v>
      </c>
      <c r="L30" s="78">
        <v>39</v>
      </c>
      <c r="M30" s="85">
        <v>3695.4</v>
      </c>
      <c r="N30" s="43"/>
      <c r="O30" s="202"/>
      <c r="P30" s="42" t="s">
        <v>44</v>
      </c>
      <c r="Q30" s="55">
        <v>15</v>
      </c>
      <c r="R30" s="54" t="s">
        <v>9</v>
      </c>
      <c r="S30" s="78">
        <v>2077</v>
      </c>
      <c r="T30" s="85">
        <v>115420.00000000001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941</v>
      </c>
      <c r="F42" s="84">
        <f>F43+F47</f>
        <v>27305.1</v>
      </c>
      <c r="H42" s="196" t="s">
        <v>26</v>
      </c>
      <c r="I42" s="48" t="s">
        <v>29</v>
      </c>
      <c r="J42" s="55">
        <v>26</v>
      </c>
      <c r="K42" s="53"/>
      <c r="L42" s="87">
        <f>L43+L47</f>
        <v>17</v>
      </c>
      <c r="M42" s="84">
        <f>M43+M47</f>
        <v>493.3</v>
      </c>
      <c r="O42" s="196" t="s">
        <v>26</v>
      </c>
      <c r="P42" s="48" t="s">
        <v>29</v>
      </c>
      <c r="Q42" s="55">
        <v>26</v>
      </c>
      <c r="R42" s="53"/>
      <c r="S42" s="87">
        <f>S43+S47</f>
        <v>924</v>
      </c>
      <c r="T42" s="84">
        <f>T43+T47</f>
        <v>26811.8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941</v>
      </c>
      <c r="F43" s="85">
        <v>27305.1</v>
      </c>
      <c r="H43" s="197"/>
      <c r="I43" s="42" t="s">
        <v>44</v>
      </c>
      <c r="J43" s="55">
        <v>27</v>
      </c>
      <c r="K43" s="53"/>
      <c r="L43" s="78">
        <v>17</v>
      </c>
      <c r="M43" s="85">
        <v>493.3</v>
      </c>
      <c r="O43" s="197"/>
      <c r="P43" s="42" t="s">
        <v>44</v>
      </c>
      <c r="Q43" s="55">
        <v>27</v>
      </c>
      <c r="R43" s="53"/>
      <c r="S43" s="78">
        <v>924</v>
      </c>
      <c r="T43" s="85">
        <v>26811.8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87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278</v>
      </c>
      <c r="B7" s="214"/>
      <c r="C7" s="214"/>
      <c r="D7" s="214"/>
      <c r="E7" s="214"/>
      <c r="F7" s="214"/>
      <c r="H7" s="214" t="s">
        <v>278</v>
      </c>
      <c r="I7" s="214"/>
      <c r="J7" s="214"/>
      <c r="K7" s="214"/>
      <c r="L7" s="214"/>
      <c r="M7" s="214"/>
      <c r="O7" s="214" t="s">
        <v>278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354517.7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202994.30000000002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151523.40000000002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3406</v>
      </c>
      <c r="F15" s="84">
        <v>24281.200000000001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1950</v>
      </c>
      <c r="M15" s="84">
        <v>13911.1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1456</v>
      </c>
      <c r="T15" s="84">
        <v>10370.1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3406</v>
      </c>
      <c r="F16" s="85">
        <v>23387.200000000001</v>
      </c>
      <c r="H16" s="202"/>
      <c r="I16" s="36" t="s">
        <v>10</v>
      </c>
      <c r="J16" s="131">
        <v>3</v>
      </c>
      <c r="K16" s="53"/>
      <c r="L16" s="78">
        <v>1950</v>
      </c>
      <c r="M16" s="85">
        <v>13389.6</v>
      </c>
      <c r="O16" s="202"/>
      <c r="P16" s="36" t="s">
        <v>10</v>
      </c>
      <c r="Q16" s="131">
        <v>3</v>
      </c>
      <c r="R16" s="53"/>
      <c r="S16" s="78">
        <v>1456</v>
      </c>
      <c r="T16" s="85">
        <v>9997.6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12</v>
      </c>
      <c r="F18" s="85">
        <v>894</v>
      </c>
      <c r="G18" s="37"/>
      <c r="H18" s="202"/>
      <c r="I18" s="36" t="s">
        <v>11</v>
      </c>
      <c r="J18" s="131">
        <v>4</v>
      </c>
      <c r="K18" s="53" t="s">
        <v>12</v>
      </c>
      <c r="L18" s="78">
        <v>7</v>
      </c>
      <c r="M18" s="85">
        <v>521.5</v>
      </c>
      <c r="N18" s="37"/>
      <c r="O18" s="202"/>
      <c r="P18" s="36" t="s">
        <v>11</v>
      </c>
      <c r="Q18" s="131">
        <v>4</v>
      </c>
      <c r="R18" s="53" t="s">
        <v>12</v>
      </c>
      <c r="S18" s="78">
        <v>5</v>
      </c>
      <c r="T18" s="85">
        <v>372.5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59016</v>
      </c>
      <c r="F19" s="84">
        <f>F20+F21</f>
        <v>92416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33788</v>
      </c>
      <c r="M19" s="84">
        <f>M20+M21</f>
        <v>52911.199999999997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25228</v>
      </c>
      <c r="T19" s="84">
        <f>T20+T21</f>
        <v>39504.799999999996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21726</v>
      </c>
      <c r="F20" s="85">
        <v>69294.899999999994</v>
      </c>
      <c r="H20" s="202"/>
      <c r="I20" s="36" t="s">
        <v>35</v>
      </c>
      <c r="J20" s="131">
        <v>6</v>
      </c>
      <c r="K20" s="53"/>
      <c r="L20" s="78">
        <v>12439</v>
      </c>
      <c r="M20" s="85">
        <v>39674.1</v>
      </c>
      <c r="O20" s="202"/>
      <c r="P20" s="36" t="s">
        <v>35</v>
      </c>
      <c r="Q20" s="131">
        <v>6</v>
      </c>
      <c r="R20" s="53"/>
      <c r="S20" s="78">
        <v>9287</v>
      </c>
      <c r="T20" s="85">
        <v>29620.799999999996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37290</v>
      </c>
      <c r="F21" s="85">
        <v>23121.1</v>
      </c>
      <c r="H21" s="202"/>
      <c r="I21" s="39" t="s">
        <v>36</v>
      </c>
      <c r="J21" s="131">
        <v>7</v>
      </c>
      <c r="K21" s="53"/>
      <c r="L21" s="78">
        <v>21349</v>
      </c>
      <c r="M21" s="85">
        <v>13237.1</v>
      </c>
      <c r="O21" s="202"/>
      <c r="P21" s="39" t="s">
        <v>36</v>
      </c>
      <c r="Q21" s="131">
        <v>7</v>
      </c>
      <c r="R21" s="53"/>
      <c r="S21" s="78">
        <v>15941</v>
      </c>
      <c r="T21" s="85">
        <v>9883.9999999999982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5300</v>
      </c>
      <c r="F22" s="84">
        <f t="shared" ref="F22" si="0">F23+F24</f>
        <v>6637.2</v>
      </c>
      <c r="H22" s="202"/>
      <c r="I22" s="38" t="s">
        <v>31</v>
      </c>
      <c r="J22" s="131">
        <v>8</v>
      </c>
      <c r="K22" s="53" t="s">
        <v>16</v>
      </c>
      <c r="L22" s="87">
        <f>L23+L24</f>
        <v>3034</v>
      </c>
      <c r="M22" s="84">
        <f t="shared" ref="M22" si="1">M23+M24</f>
        <v>3799.5</v>
      </c>
      <c r="O22" s="202"/>
      <c r="P22" s="38" t="s">
        <v>31</v>
      </c>
      <c r="Q22" s="131">
        <v>8</v>
      </c>
      <c r="R22" s="53" t="s">
        <v>16</v>
      </c>
      <c r="S22" s="87">
        <f>S23+S24</f>
        <v>2266</v>
      </c>
      <c r="T22" s="84">
        <f t="shared" ref="T22" si="2">T23+T24</f>
        <v>2837.7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5300</v>
      </c>
      <c r="F23" s="85">
        <v>6637.2</v>
      </c>
      <c r="H23" s="202"/>
      <c r="I23" s="36" t="s">
        <v>35</v>
      </c>
      <c r="J23" s="131">
        <v>9</v>
      </c>
      <c r="K23" s="53"/>
      <c r="L23" s="78">
        <v>3034</v>
      </c>
      <c r="M23" s="85">
        <v>3799.5</v>
      </c>
      <c r="O23" s="202"/>
      <c r="P23" s="36" t="s">
        <v>35</v>
      </c>
      <c r="Q23" s="131">
        <v>9</v>
      </c>
      <c r="R23" s="53"/>
      <c r="S23" s="78">
        <v>2266</v>
      </c>
      <c r="T23" s="85">
        <v>2837.7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27322</v>
      </c>
      <c r="F25" s="84">
        <f>F26+F27</f>
        <v>95137.3</v>
      </c>
      <c r="H25" s="202"/>
      <c r="I25" s="38" t="s">
        <v>28</v>
      </c>
      <c r="J25" s="131">
        <v>11</v>
      </c>
      <c r="K25" s="53" t="s">
        <v>17</v>
      </c>
      <c r="L25" s="87">
        <f>L26+L27</f>
        <v>15642</v>
      </c>
      <c r="M25" s="84">
        <f>M26+M27</f>
        <v>54467.4</v>
      </c>
      <c r="O25" s="202"/>
      <c r="P25" s="38" t="s">
        <v>28</v>
      </c>
      <c r="Q25" s="131">
        <v>11</v>
      </c>
      <c r="R25" s="53" t="s">
        <v>17</v>
      </c>
      <c r="S25" s="87">
        <f>S26+S27</f>
        <v>11680</v>
      </c>
      <c r="T25" s="84">
        <f>T26+T27</f>
        <v>40669.9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8018</v>
      </c>
      <c r="F26" s="85">
        <v>45974.400000000001</v>
      </c>
      <c r="H26" s="202"/>
      <c r="I26" s="36" t="s">
        <v>35</v>
      </c>
      <c r="J26" s="131">
        <v>12</v>
      </c>
      <c r="K26" s="53"/>
      <c r="L26" s="78">
        <v>4590</v>
      </c>
      <c r="M26" s="85">
        <v>26320.5</v>
      </c>
      <c r="O26" s="202"/>
      <c r="P26" s="36" t="s">
        <v>35</v>
      </c>
      <c r="Q26" s="131">
        <v>12</v>
      </c>
      <c r="R26" s="53"/>
      <c r="S26" s="78">
        <v>3428</v>
      </c>
      <c r="T26" s="85">
        <v>19653.900000000001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19304</v>
      </c>
      <c r="F27" s="85">
        <v>49162.9</v>
      </c>
      <c r="H27" s="202"/>
      <c r="I27" s="39" t="s">
        <v>255</v>
      </c>
      <c r="J27" s="131">
        <v>13</v>
      </c>
      <c r="K27" s="53"/>
      <c r="L27" s="78">
        <v>11052</v>
      </c>
      <c r="M27" s="85">
        <v>28146.9</v>
      </c>
      <c r="O27" s="202"/>
      <c r="P27" s="39" t="s">
        <v>255</v>
      </c>
      <c r="Q27" s="131">
        <v>13</v>
      </c>
      <c r="R27" s="53"/>
      <c r="S27" s="78">
        <v>8252</v>
      </c>
      <c r="T27" s="85">
        <v>21016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2484</v>
      </c>
      <c r="F29" s="84">
        <f>F30+F40+F41</f>
        <v>104361.20000000001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1422</v>
      </c>
      <c r="M29" s="84">
        <f>M30+M40+M41</f>
        <v>59743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1062</v>
      </c>
      <c r="T29" s="84">
        <f>T30+T40+T41</f>
        <v>44618.200000000012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2484</v>
      </c>
      <c r="F30" s="85">
        <v>104361.20000000001</v>
      </c>
      <c r="G30" s="43"/>
      <c r="H30" s="202"/>
      <c r="I30" s="42" t="s">
        <v>44</v>
      </c>
      <c r="J30" s="55">
        <v>15</v>
      </c>
      <c r="K30" s="54" t="s">
        <v>9</v>
      </c>
      <c r="L30" s="78">
        <v>1422</v>
      </c>
      <c r="M30" s="85">
        <v>59743</v>
      </c>
      <c r="N30" s="43"/>
      <c r="O30" s="202"/>
      <c r="P30" s="42" t="s">
        <v>44</v>
      </c>
      <c r="Q30" s="55">
        <v>15</v>
      </c>
      <c r="R30" s="54" t="s">
        <v>9</v>
      </c>
      <c r="S30" s="78">
        <v>1062</v>
      </c>
      <c r="T30" s="85">
        <v>44618.200000000012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1767</v>
      </c>
      <c r="F42" s="84">
        <f>F43+F47</f>
        <v>31684.799999999999</v>
      </c>
      <c r="H42" s="196" t="s">
        <v>26</v>
      </c>
      <c r="I42" s="48" t="s">
        <v>29</v>
      </c>
      <c r="J42" s="55">
        <v>26</v>
      </c>
      <c r="K42" s="53"/>
      <c r="L42" s="87">
        <f>L43+L47</f>
        <v>1012</v>
      </c>
      <c r="M42" s="84">
        <f>M43+M47</f>
        <v>18162.099999999999</v>
      </c>
      <c r="O42" s="196" t="s">
        <v>26</v>
      </c>
      <c r="P42" s="48" t="s">
        <v>29</v>
      </c>
      <c r="Q42" s="55">
        <v>26</v>
      </c>
      <c r="R42" s="53"/>
      <c r="S42" s="87">
        <f>S43+S47</f>
        <v>755</v>
      </c>
      <c r="T42" s="84">
        <f>T43+T47</f>
        <v>13522.7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1767</v>
      </c>
      <c r="F43" s="85">
        <v>31684.799999999999</v>
      </c>
      <c r="H43" s="197"/>
      <c r="I43" s="42" t="s">
        <v>44</v>
      </c>
      <c r="J43" s="55">
        <v>27</v>
      </c>
      <c r="K43" s="53"/>
      <c r="L43" s="78">
        <v>1012</v>
      </c>
      <c r="M43" s="85">
        <v>18162.099999999999</v>
      </c>
      <c r="O43" s="197"/>
      <c r="P43" s="42" t="s">
        <v>44</v>
      </c>
      <c r="Q43" s="55">
        <v>27</v>
      </c>
      <c r="R43" s="53"/>
      <c r="S43" s="78">
        <v>755</v>
      </c>
      <c r="T43" s="85">
        <v>13522.7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1</v>
      </c>
      <c r="F44" s="86">
        <v>54.3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1</v>
      </c>
      <c r="M44" s="86">
        <v>54.3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103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266</v>
      </c>
      <c r="B7" s="214"/>
      <c r="C7" s="214"/>
      <c r="D7" s="214"/>
      <c r="E7" s="214"/>
      <c r="F7" s="214"/>
      <c r="H7" s="214" t="s">
        <v>266</v>
      </c>
      <c r="I7" s="214"/>
      <c r="J7" s="214"/>
      <c r="K7" s="214"/>
      <c r="L7" s="214"/>
      <c r="M7" s="214"/>
      <c r="O7" s="214" t="s">
        <v>266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1178764.7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25643.599999999999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1153121.1000000001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10665</v>
      </c>
      <c r="F15" s="84">
        <v>77415.399999999994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200</v>
      </c>
      <c r="M15" s="84">
        <v>1450.8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10465</v>
      </c>
      <c r="T15" s="84">
        <v>75964.599999999991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10665</v>
      </c>
      <c r="F16" s="85">
        <v>73392.399999999994</v>
      </c>
      <c r="H16" s="202"/>
      <c r="I16" s="36" t="s">
        <v>10</v>
      </c>
      <c r="J16" s="131">
        <v>3</v>
      </c>
      <c r="K16" s="53"/>
      <c r="L16" s="78">
        <v>200</v>
      </c>
      <c r="M16" s="85">
        <v>1376.3</v>
      </c>
      <c r="O16" s="202"/>
      <c r="P16" s="36" t="s">
        <v>10</v>
      </c>
      <c r="Q16" s="131">
        <v>3</v>
      </c>
      <c r="R16" s="53"/>
      <c r="S16" s="78">
        <v>10465</v>
      </c>
      <c r="T16" s="85">
        <v>72016.099999999991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54</v>
      </c>
      <c r="F18" s="85">
        <v>4023</v>
      </c>
      <c r="G18" s="37"/>
      <c r="H18" s="202"/>
      <c r="I18" s="36" t="s">
        <v>11</v>
      </c>
      <c r="J18" s="131">
        <v>4</v>
      </c>
      <c r="K18" s="53" t="s">
        <v>12</v>
      </c>
      <c r="L18" s="78">
        <v>1</v>
      </c>
      <c r="M18" s="85">
        <v>74.5</v>
      </c>
      <c r="N18" s="37"/>
      <c r="O18" s="202"/>
      <c r="P18" s="36" t="s">
        <v>11</v>
      </c>
      <c r="Q18" s="131">
        <v>4</v>
      </c>
      <c r="R18" s="53" t="s">
        <v>12</v>
      </c>
      <c r="S18" s="78">
        <v>53</v>
      </c>
      <c r="T18" s="85">
        <v>3948.5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183836</v>
      </c>
      <c r="F19" s="84">
        <f>F20+F21</f>
        <v>237483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3453</v>
      </c>
      <c r="M19" s="84">
        <f>M20+M21</f>
        <v>4459.7999999999993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180383</v>
      </c>
      <c r="T19" s="84">
        <f>T20+T21</f>
        <v>233023.19999999998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42233</v>
      </c>
      <c r="F20" s="85">
        <v>162899.1</v>
      </c>
      <c r="H20" s="202"/>
      <c r="I20" s="36" t="s">
        <v>35</v>
      </c>
      <c r="J20" s="131">
        <v>6</v>
      </c>
      <c r="K20" s="53"/>
      <c r="L20" s="78">
        <v>793</v>
      </c>
      <c r="M20" s="85">
        <v>3058.7</v>
      </c>
      <c r="O20" s="202"/>
      <c r="P20" s="36" t="s">
        <v>35</v>
      </c>
      <c r="Q20" s="131">
        <v>6</v>
      </c>
      <c r="R20" s="53"/>
      <c r="S20" s="78">
        <v>41440</v>
      </c>
      <c r="T20" s="85">
        <v>159840.4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141603</v>
      </c>
      <c r="F21" s="85">
        <v>74583.899999999994</v>
      </c>
      <c r="H21" s="202"/>
      <c r="I21" s="39" t="s">
        <v>36</v>
      </c>
      <c r="J21" s="131">
        <v>7</v>
      </c>
      <c r="K21" s="53"/>
      <c r="L21" s="78">
        <v>2660</v>
      </c>
      <c r="M21" s="85">
        <v>1401.1</v>
      </c>
      <c r="O21" s="202"/>
      <c r="P21" s="39" t="s">
        <v>36</v>
      </c>
      <c r="Q21" s="131">
        <v>7</v>
      </c>
      <c r="R21" s="53"/>
      <c r="S21" s="78">
        <v>138943</v>
      </c>
      <c r="T21" s="85">
        <v>73182.799999999988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14956</v>
      </c>
      <c r="F22" s="84">
        <f t="shared" ref="F22" si="0">F23+F24</f>
        <v>24674.5</v>
      </c>
      <c r="H22" s="202"/>
      <c r="I22" s="38" t="s">
        <v>31</v>
      </c>
      <c r="J22" s="131">
        <v>8</v>
      </c>
      <c r="K22" s="53" t="s">
        <v>16</v>
      </c>
      <c r="L22" s="87">
        <f>L23+L24</f>
        <v>281</v>
      </c>
      <c r="M22" s="84">
        <f t="shared" ref="M22" si="1">M23+M24</f>
        <v>463.6</v>
      </c>
      <c r="O22" s="202"/>
      <c r="P22" s="38" t="s">
        <v>31</v>
      </c>
      <c r="Q22" s="131">
        <v>8</v>
      </c>
      <c r="R22" s="53" t="s">
        <v>16</v>
      </c>
      <c r="S22" s="87">
        <f>S23+S24</f>
        <v>14675</v>
      </c>
      <c r="T22" s="84">
        <f t="shared" ref="T22" si="2">T23+T24</f>
        <v>24210.9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14956</v>
      </c>
      <c r="F23" s="85">
        <v>24674.5</v>
      </c>
      <c r="H23" s="202"/>
      <c r="I23" s="36" t="s">
        <v>35</v>
      </c>
      <c r="J23" s="131">
        <v>9</v>
      </c>
      <c r="K23" s="53"/>
      <c r="L23" s="78">
        <v>281</v>
      </c>
      <c r="M23" s="85">
        <v>463.6</v>
      </c>
      <c r="O23" s="202"/>
      <c r="P23" s="36" t="s">
        <v>35</v>
      </c>
      <c r="Q23" s="131">
        <v>9</v>
      </c>
      <c r="R23" s="53"/>
      <c r="S23" s="78">
        <v>14675</v>
      </c>
      <c r="T23" s="85">
        <v>24210.9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65118</v>
      </c>
      <c r="F25" s="84">
        <f>F26+F27</f>
        <v>326371.20000000001</v>
      </c>
      <c r="H25" s="202"/>
      <c r="I25" s="38" t="s">
        <v>28</v>
      </c>
      <c r="J25" s="131">
        <v>11</v>
      </c>
      <c r="K25" s="53" t="s">
        <v>17</v>
      </c>
      <c r="L25" s="87">
        <f>L26+L27</f>
        <v>1223</v>
      </c>
      <c r="M25" s="84">
        <f>M26+M27</f>
        <v>6129.1</v>
      </c>
      <c r="O25" s="202"/>
      <c r="P25" s="38" t="s">
        <v>28</v>
      </c>
      <c r="Q25" s="131">
        <v>11</v>
      </c>
      <c r="R25" s="53" t="s">
        <v>17</v>
      </c>
      <c r="S25" s="87">
        <f>S26+S27</f>
        <v>63895</v>
      </c>
      <c r="T25" s="84">
        <f>T26+T27</f>
        <v>320242.09999999998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31769</v>
      </c>
      <c r="F26" s="85">
        <v>167712</v>
      </c>
      <c r="H26" s="202"/>
      <c r="I26" s="36" t="s">
        <v>35</v>
      </c>
      <c r="J26" s="131">
        <v>12</v>
      </c>
      <c r="K26" s="53"/>
      <c r="L26" s="78">
        <v>597</v>
      </c>
      <c r="M26" s="85">
        <v>3150.9</v>
      </c>
      <c r="O26" s="202"/>
      <c r="P26" s="36" t="s">
        <v>35</v>
      </c>
      <c r="Q26" s="131">
        <v>12</v>
      </c>
      <c r="R26" s="53"/>
      <c r="S26" s="78">
        <v>31172</v>
      </c>
      <c r="T26" s="85">
        <v>164561.1</v>
      </c>
      <c r="U26" s="40"/>
      <c r="V26" s="40"/>
    </row>
    <row r="27" spans="1:22" s="33" customFormat="1" ht="27" customHeight="1" x14ac:dyDescent="0.2">
      <c r="A27" s="202"/>
      <c r="B27" s="39" t="s">
        <v>255</v>
      </c>
      <c r="C27" s="131">
        <v>13</v>
      </c>
      <c r="D27" s="53"/>
      <c r="E27" s="78">
        <v>33349</v>
      </c>
      <c r="F27" s="85">
        <v>158659.20000000001</v>
      </c>
      <c r="H27" s="202"/>
      <c r="I27" s="39" t="s">
        <v>255</v>
      </c>
      <c r="J27" s="131">
        <v>13</v>
      </c>
      <c r="K27" s="53"/>
      <c r="L27" s="78">
        <v>626</v>
      </c>
      <c r="M27" s="85">
        <v>2978.2</v>
      </c>
      <c r="O27" s="202"/>
      <c r="P27" s="39" t="s">
        <v>255</v>
      </c>
      <c r="Q27" s="131">
        <v>13</v>
      </c>
      <c r="R27" s="53"/>
      <c r="S27" s="78">
        <v>32723</v>
      </c>
      <c r="T27" s="85">
        <v>155681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6637</v>
      </c>
      <c r="F29" s="84">
        <f>F30+F40+F41</f>
        <v>458870.7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124</v>
      </c>
      <c r="M29" s="84">
        <f>M30+M40+M41</f>
        <v>12134.3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6513</v>
      </c>
      <c r="T29" s="84">
        <f>T30+T40+T41</f>
        <v>446736.4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6637</v>
      </c>
      <c r="F30" s="85">
        <v>458870.7</v>
      </c>
      <c r="G30" s="43"/>
      <c r="H30" s="202"/>
      <c r="I30" s="42" t="s">
        <v>44</v>
      </c>
      <c r="J30" s="55">
        <v>15</v>
      </c>
      <c r="K30" s="54" t="s">
        <v>9</v>
      </c>
      <c r="L30" s="78">
        <v>124</v>
      </c>
      <c r="M30" s="85">
        <v>12134.3</v>
      </c>
      <c r="N30" s="43"/>
      <c r="O30" s="202"/>
      <c r="P30" s="42" t="s">
        <v>44</v>
      </c>
      <c r="Q30" s="55">
        <v>15</v>
      </c>
      <c r="R30" s="54" t="s">
        <v>9</v>
      </c>
      <c r="S30" s="78">
        <v>6513</v>
      </c>
      <c r="T30" s="85">
        <v>446736.4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17</v>
      </c>
      <c r="F32" s="86">
        <v>3247.7000000000003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17</v>
      </c>
      <c r="T32" s="86">
        <v>3247.7000000000003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2253</v>
      </c>
      <c r="F42" s="84">
        <f>F43+F47</f>
        <v>53949.9</v>
      </c>
      <c r="H42" s="196" t="s">
        <v>26</v>
      </c>
      <c r="I42" s="48" t="s">
        <v>29</v>
      </c>
      <c r="J42" s="55">
        <v>26</v>
      </c>
      <c r="K42" s="53"/>
      <c r="L42" s="87">
        <f>L43+L47</f>
        <v>42</v>
      </c>
      <c r="M42" s="84">
        <f>M43+M47</f>
        <v>1006</v>
      </c>
      <c r="O42" s="196" t="s">
        <v>26</v>
      </c>
      <c r="P42" s="48" t="s">
        <v>29</v>
      </c>
      <c r="Q42" s="55">
        <v>26</v>
      </c>
      <c r="R42" s="53"/>
      <c r="S42" s="87">
        <f>S43+S47</f>
        <v>2211</v>
      </c>
      <c r="T42" s="84">
        <f>T43+T47</f>
        <v>52943.9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2253</v>
      </c>
      <c r="F43" s="85">
        <v>53949.9</v>
      </c>
      <c r="H43" s="197"/>
      <c r="I43" s="42" t="s">
        <v>44</v>
      </c>
      <c r="J43" s="55">
        <v>27</v>
      </c>
      <c r="K43" s="53"/>
      <c r="L43" s="78">
        <v>42</v>
      </c>
      <c r="M43" s="85">
        <v>1006</v>
      </c>
      <c r="O43" s="197"/>
      <c r="P43" s="42" t="s">
        <v>44</v>
      </c>
      <c r="Q43" s="55">
        <v>27</v>
      </c>
      <c r="R43" s="53"/>
      <c r="S43" s="78">
        <v>2211</v>
      </c>
      <c r="T43" s="85">
        <v>52943.9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165</v>
      </c>
      <c r="F46" s="86">
        <v>3446.5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3</v>
      </c>
      <c r="M46" s="86">
        <v>62.7</v>
      </c>
      <c r="O46" s="197"/>
      <c r="P46" s="130" t="s">
        <v>391</v>
      </c>
      <c r="Q46" s="55">
        <v>30</v>
      </c>
      <c r="R46" s="54" t="s">
        <v>20</v>
      </c>
      <c r="S46" s="79">
        <v>162</v>
      </c>
      <c r="T46" s="86">
        <v>3383.8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115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274</v>
      </c>
      <c r="B7" s="214"/>
      <c r="C7" s="214"/>
      <c r="D7" s="214"/>
      <c r="E7" s="214"/>
      <c r="F7" s="214"/>
      <c r="H7" s="214" t="s">
        <v>274</v>
      </c>
      <c r="I7" s="214"/>
      <c r="J7" s="214"/>
      <c r="K7" s="214"/>
      <c r="L7" s="214"/>
      <c r="M7" s="214"/>
      <c r="O7" s="214" t="s">
        <v>274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916876.59999999986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4982.5000000000009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911894.1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6736</v>
      </c>
      <c r="F15" s="84">
        <v>62125.2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37</v>
      </c>
      <c r="M15" s="84">
        <v>341.2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6699</v>
      </c>
      <c r="T15" s="84">
        <v>61784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6736</v>
      </c>
      <c r="F16" s="85">
        <v>62125.2</v>
      </c>
      <c r="H16" s="202"/>
      <c r="I16" s="36" t="s">
        <v>10</v>
      </c>
      <c r="J16" s="131">
        <v>3</v>
      </c>
      <c r="K16" s="53"/>
      <c r="L16" s="78">
        <v>37</v>
      </c>
      <c r="M16" s="85">
        <v>341.2</v>
      </c>
      <c r="O16" s="202"/>
      <c r="P16" s="36" t="s">
        <v>10</v>
      </c>
      <c r="Q16" s="131">
        <v>3</v>
      </c>
      <c r="R16" s="53"/>
      <c r="S16" s="78">
        <v>6699</v>
      </c>
      <c r="T16" s="85">
        <v>61784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60765</v>
      </c>
      <c r="F19" s="84">
        <f>F20+F21</f>
        <v>159918.39999999999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331</v>
      </c>
      <c r="M19" s="84">
        <f>M20+M21</f>
        <v>870.90000000000009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60434</v>
      </c>
      <c r="T19" s="84">
        <f>T20+T21</f>
        <v>159047.5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30146</v>
      </c>
      <c r="F20" s="85">
        <v>99547.8</v>
      </c>
      <c r="H20" s="202"/>
      <c r="I20" s="36" t="s">
        <v>35</v>
      </c>
      <c r="J20" s="131">
        <v>6</v>
      </c>
      <c r="K20" s="53"/>
      <c r="L20" s="78">
        <v>164</v>
      </c>
      <c r="M20" s="85">
        <v>541.6</v>
      </c>
      <c r="O20" s="202"/>
      <c r="P20" s="36" t="s">
        <v>35</v>
      </c>
      <c r="Q20" s="131">
        <v>6</v>
      </c>
      <c r="R20" s="53"/>
      <c r="S20" s="78">
        <v>29982</v>
      </c>
      <c r="T20" s="85">
        <v>99006.2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30619</v>
      </c>
      <c r="F21" s="85">
        <v>60370.6</v>
      </c>
      <c r="H21" s="202"/>
      <c r="I21" s="39" t="s">
        <v>36</v>
      </c>
      <c r="J21" s="131">
        <v>7</v>
      </c>
      <c r="K21" s="53"/>
      <c r="L21" s="78">
        <v>167</v>
      </c>
      <c r="M21" s="85">
        <v>329.3</v>
      </c>
      <c r="O21" s="202"/>
      <c r="P21" s="39" t="s">
        <v>36</v>
      </c>
      <c r="Q21" s="131">
        <v>7</v>
      </c>
      <c r="R21" s="53"/>
      <c r="S21" s="78">
        <v>30452</v>
      </c>
      <c r="T21" s="85">
        <v>60041.299999999996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17846</v>
      </c>
      <c r="F22" s="84">
        <f t="shared" ref="F22" si="0">F23+F24</f>
        <v>25108.9</v>
      </c>
      <c r="H22" s="202"/>
      <c r="I22" s="38" t="s">
        <v>31</v>
      </c>
      <c r="J22" s="131">
        <v>8</v>
      </c>
      <c r="K22" s="53" t="s">
        <v>16</v>
      </c>
      <c r="L22" s="87">
        <f>L23+L24</f>
        <v>97</v>
      </c>
      <c r="M22" s="84">
        <f t="shared" ref="M22" si="1">M23+M24</f>
        <v>136.5</v>
      </c>
      <c r="O22" s="202"/>
      <c r="P22" s="38" t="s">
        <v>31</v>
      </c>
      <c r="Q22" s="131">
        <v>8</v>
      </c>
      <c r="R22" s="53" t="s">
        <v>16</v>
      </c>
      <c r="S22" s="87">
        <f>S23+S24</f>
        <v>17749</v>
      </c>
      <c r="T22" s="84">
        <f t="shared" ref="T22" si="2">T23+T24</f>
        <v>24972.400000000001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17846</v>
      </c>
      <c r="F24" s="85">
        <v>25108.9</v>
      </c>
      <c r="H24" s="202"/>
      <c r="I24" s="39" t="s">
        <v>37</v>
      </c>
      <c r="J24" s="131">
        <v>10</v>
      </c>
      <c r="K24" s="53"/>
      <c r="L24" s="78">
        <v>97</v>
      </c>
      <c r="M24" s="85">
        <v>136.5</v>
      </c>
      <c r="O24" s="202"/>
      <c r="P24" s="39" t="s">
        <v>37</v>
      </c>
      <c r="Q24" s="131">
        <v>10</v>
      </c>
      <c r="R24" s="53"/>
      <c r="S24" s="78">
        <v>17749</v>
      </c>
      <c r="T24" s="85">
        <v>24972.400000000001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57820</v>
      </c>
      <c r="F25" s="84">
        <f>F26+F27</f>
        <v>173972.3</v>
      </c>
      <c r="H25" s="202"/>
      <c r="I25" s="38" t="s">
        <v>28</v>
      </c>
      <c r="J25" s="131">
        <v>11</v>
      </c>
      <c r="K25" s="53" t="s">
        <v>17</v>
      </c>
      <c r="L25" s="87">
        <f>L26+L27</f>
        <v>315</v>
      </c>
      <c r="M25" s="84">
        <f>M26+M27</f>
        <v>947</v>
      </c>
      <c r="O25" s="202"/>
      <c r="P25" s="38" t="s">
        <v>28</v>
      </c>
      <c r="Q25" s="131">
        <v>11</v>
      </c>
      <c r="R25" s="53" t="s">
        <v>17</v>
      </c>
      <c r="S25" s="87">
        <f>S26+S27</f>
        <v>57505</v>
      </c>
      <c r="T25" s="84">
        <f>T26+T27</f>
        <v>173025.30000000002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8499</v>
      </c>
      <c r="F26" s="85">
        <v>44552.3</v>
      </c>
      <c r="H26" s="202"/>
      <c r="I26" s="36" t="s">
        <v>35</v>
      </c>
      <c r="J26" s="131">
        <v>12</v>
      </c>
      <c r="K26" s="53"/>
      <c r="L26" s="78">
        <v>46</v>
      </c>
      <c r="M26" s="85">
        <v>241.1</v>
      </c>
      <c r="O26" s="202"/>
      <c r="P26" s="36" t="s">
        <v>35</v>
      </c>
      <c r="Q26" s="131">
        <v>12</v>
      </c>
      <c r="R26" s="53"/>
      <c r="S26" s="78">
        <v>8453</v>
      </c>
      <c r="T26" s="85">
        <v>44311.200000000004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49321</v>
      </c>
      <c r="F27" s="85">
        <v>129420</v>
      </c>
      <c r="H27" s="202"/>
      <c r="I27" s="39" t="s">
        <v>255</v>
      </c>
      <c r="J27" s="131">
        <v>13</v>
      </c>
      <c r="K27" s="53"/>
      <c r="L27" s="78">
        <v>269</v>
      </c>
      <c r="M27" s="85">
        <v>705.9</v>
      </c>
      <c r="O27" s="202"/>
      <c r="P27" s="39" t="s">
        <v>255</v>
      </c>
      <c r="Q27" s="131">
        <v>13</v>
      </c>
      <c r="R27" s="53"/>
      <c r="S27" s="78">
        <v>49052</v>
      </c>
      <c r="T27" s="85">
        <v>128714.1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5366</v>
      </c>
      <c r="F29" s="84">
        <f>F30+F40+F41</f>
        <v>438367.8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29</v>
      </c>
      <c r="M29" s="84">
        <f>M30+M40+M41</f>
        <v>2369.1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5337</v>
      </c>
      <c r="T29" s="84">
        <f>T30+T40+T41</f>
        <v>435998.7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5366</v>
      </c>
      <c r="F41" s="85">
        <v>438367.8</v>
      </c>
      <c r="H41" s="202"/>
      <c r="I41" s="47" t="s">
        <v>37</v>
      </c>
      <c r="J41" s="55">
        <v>25</v>
      </c>
      <c r="K41" s="53"/>
      <c r="L41" s="78">
        <v>29</v>
      </c>
      <c r="M41" s="85">
        <v>2369.1</v>
      </c>
      <c r="O41" s="202"/>
      <c r="P41" s="47" t="s">
        <v>37</v>
      </c>
      <c r="Q41" s="55">
        <v>25</v>
      </c>
      <c r="R41" s="53"/>
      <c r="S41" s="78">
        <v>5337</v>
      </c>
      <c r="T41" s="85">
        <v>435998.7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1625</v>
      </c>
      <c r="F42" s="84">
        <f>F43+F47</f>
        <v>57383.999999999993</v>
      </c>
      <c r="H42" s="196" t="s">
        <v>26</v>
      </c>
      <c r="I42" s="48" t="s">
        <v>29</v>
      </c>
      <c r="J42" s="55">
        <v>26</v>
      </c>
      <c r="K42" s="53"/>
      <c r="L42" s="87">
        <f>L43+L47</f>
        <v>9</v>
      </c>
      <c r="M42" s="84">
        <f>M43+M47</f>
        <v>317.8</v>
      </c>
      <c r="O42" s="196" t="s">
        <v>26</v>
      </c>
      <c r="P42" s="48" t="s">
        <v>29</v>
      </c>
      <c r="Q42" s="55">
        <v>26</v>
      </c>
      <c r="R42" s="53"/>
      <c r="S42" s="87">
        <f>S43+S47</f>
        <v>1616</v>
      </c>
      <c r="T42" s="84">
        <f>T43+T47</f>
        <v>57066.19999999999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1625</v>
      </c>
      <c r="F47" s="85">
        <v>57383.999999999993</v>
      </c>
      <c r="G47" s="138"/>
      <c r="H47" s="198"/>
      <c r="I47" s="47" t="s">
        <v>37</v>
      </c>
      <c r="J47" s="55">
        <v>31</v>
      </c>
      <c r="K47" s="54"/>
      <c r="L47" s="78">
        <v>9</v>
      </c>
      <c r="M47" s="85">
        <v>317.8</v>
      </c>
      <c r="O47" s="198"/>
      <c r="P47" s="47" t="s">
        <v>37</v>
      </c>
      <c r="Q47" s="55">
        <v>31</v>
      </c>
      <c r="R47" s="54"/>
      <c r="S47" s="78">
        <v>1616</v>
      </c>
      <c r="T47" s="85">
        <v>57066.19999999999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129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291</v>
      </c>
      <c r="B7" s="214"/>
      <c r="C7" s="214"/>
      <c r="D7" s="214"/>
      <c r="E7" s="214"/>
      <c r="F7" s="214"/>
      <c r="H7" s="214" t="s">
        <v>291</v>
      </c>
      <c r="I7" s="214"/>
      <c r="J7" s="214"/>
      <c r="K7" s="214"/>
      <c r="L7" s="214"/>
      <c r="M7" s="214"/>
      <c r="O7" s="214" t="s">
        <v>291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490240.19999999995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240347.2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249892.99999999991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71803</v>
      </c>
      <c r="F19" s="84">
        <f>F20+F21</f>
        <v>70886.5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35205</v>
      </c>
      <c r="M19" s="84">
        <f>M20+M21</f>
        <v>34755.100000000006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36598</v>
      </c>
      <c r="T19" s="84">
        <f>T20+T21</f>
        <v>36131.399999999994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17796</v>
      </c>
      <c r="F20" s="85">
        <v>36209.5</v>
      </c>
      <c r="H20" s="202"/>
      <c r="I20" s="36" t="s">
        <v>35</v>
      </c>
      <c r="J20" s="131">
        <v>6</v>
      </c>
      <c r="K20" s="53"/>
      <c r="L20" s="78">
        <v>8725</v>
      </c>
      <c r="M20" s="85">
        <v>17752.7</v>
      </c>
      <c r="O20" s="202"/>
      <c r="P20" s="36" t="s">
        <v>35</v>
      </c>
      <c r="Q20" s="131">
        <v>6</v>
      </c>
      <c r="R20" s="53"/>
      <c r="S20" s="78">
        <v>9071</v>
      </c>
      <c r="T20" s="85">
        <v>18456.8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54007</v>
      </c>
      <c r="F21" s="85">
        <v>34677</v>
      </c>
      <c r="H21" s="202"/>
      <c r="I21" s="39" t="s">
        <v>36</v>
      </c>
      <c r="J21" s="131">
        <v>7</v>
      </c>
      <c r="K21" s="53"/>
      <c r="L21" s="78">
        <v>26480</v>
      </c>
      <c r="M21" s="85">
        <v>17002.400000000001</v>
      </c>
      <c r="O21" s="202"/>
      <c r="P21" s="39" t="s">
        <v>36</v>
      </c>
      <c r="Q21" s="131">
        <v>7</v>
      </c>
      <c r="R21" s="53"/>
      <c r="S21" s="78">
        <v>27527</v>
      </c>
      <c r="T21" s="85">
        <v>17674.599999999999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5367</v>
      </c>
      <c r="F22" s="84">
        <f t="shared" ref="F22" si="0">F23+F24</f>
        <v>6021.7</v>
      </c>
      <c r="H22" s="202"/>
      <c r="I22" s="38" t="s">
        <v>31</v>
      </c>
      <c r="J22" s="131">
        <v>8</v>
      </c>
      <c r="K22" s="53" t="s">
        <v>16</v>
      </c>
      <c r="L22" s="87">
        <f>L23+L24</f>
        <v>2631</v>
      </c>
      <c r="M22" s="84">
        <f t="shared" ref="M22" si="1">M23+M24</f>
        <v>2951.9</v>
      </c>
      <c r="O22" s="202"/>
      <c r="P22" s="38" t="s">
        <v>31</v>
      </c>
      <c r="Q22" s="131">
        <v>8</v>
      </c>
      <c r="R22" s="53" t="s">
        <v>16</v>
      </c>
      <c r="S22" s="87">
        <f>S23+S24</f>
        <v>2736</v>
      </c>
      <c r="T22" s="84">
        <f t="shared" ref="T22" si="2">T23+T24</f>
        <v>3069.7999999999997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5367</v>
      </c>
      <c r="F23" s="85">
        <v>6021.7</v>
      </c>
      <c r="H23" s="202"/>
      <c r="I23" s="36" t="s">
        <v>35</v>
      </c>
      <c r="J23" s="131">
        <v>9</v>
      </c>
      <c r="K23" s="53"/>
      <c r="L23" s="78">
        <v>2631</v>
      </c>
      <c r="M23" s="85">
        <v>2951.9</v>
      </c>
      <c r="O23" s="202"/>
      <c r="P23" s="36" t="s">
        <v>35</v>
      </c>
      <c r="Q23" s="131">
        <v>9</v>
      </c>
      <c r="R23" s="53"/>
      <c r="S23" s="78">
        <v>2736</v>
      </c>
      <c r="T23" s="85">
        <v>3069.7999999999997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27453</v>
      </c>
      <c r="F25" s="84">
        <f>F26+F27</f>
        <v>75452.7</v>
      </c>
      <c r="H25" s="202"/>
      <c r="I25" s="38" t="s">
        <v>28</v>
      </c>
      <c r="J25" s="131">
        <v>11</v>
      </c>
      <c r="K25" s="53" t="s">
        <v>17</v>
      </c>
      <c r="L25" s="87">
        <f>L26+L27</f>
        <v>13460</v>
      </c>
      <c r="M25" s="84">
        <f>M26+M27</f>
        <v>36994</v>
      </c>
      <c r="O25" s="202"/>
      <c r="P25" s="38" t="s">
        <v>28</v>
      </c>
      <c r="Q25" s="131">
        <v>11</v>
      </c>
      <c r="R25" s="53" t="s">
        <v>17</v>
      </c>
      <c r="S25" s="87">
        <f>S26+S27</f>
        <v>13993</v>
      </c>
      <c r="T25" s="84">
        <f>T26+T27</f>
        <v>38458.699999999997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570</v>
      </c>
      <c r="F26" s="85">
        <v>1432.2</v>
      </c>
      <c r="H26" s="202"/>
      <c r="I26" s="36" t="s">
        <v>35</v>
      </c>
      <c r="J26" s="131">
        <v>12</v>
      </c>
      <c r="K26" s="53"/>
      <c r="L26" s="78">
        <v>279</v>
      </c>
      <c r="M26" s="85">
        <v>701</v>
      </c>
      <c r="O26" s="202"/>
      <c r="P26" s="36" t="s">
        <v>35</v>
      </c>
      <c r="Q26" s="131">
        <v>12</v>
      </c>
      <c r="R26" s="53"/>
      <c r="S26" s="78">
        <v>291</v>
      </c>
      <c r="T26" s="85">
        <v>731.2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26883</v>
      </c>
      <c r="F27" s="85">
        <v>74020.5</v>
      </c>
      <c r="H27" s="202"/>
      <c r="I27" s="39" t="s">
        <v>255</v>
      </c>
      <c r="J27" s="131">
        <v>13</v>
      </c>
      <c r="K27" s="53"/>
      <c r="L27" s="78">
        <v>13181</v>
      </c>
      <c r="M27" s="85">
        <v>36293</v>
      </c>
      <c r="O27" s="202"/>
      <c r="P27" s="39" t="s">
        <v>255</v>
      </c>
      <c r="Q27" s="131">
        <v>13</v>
      </c>
      <c r="R27" s="53"/>
      <c r="S27" s="78">
        <v>13702</v>
      </c>
      <c r="T27" s="85">
        <v>37727.5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7284</v>
      </c>
      <c r="F29" s="84">
        <f>F30+F40+F41</f>
        <v>284632.79999999993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3571</v>
      </c>
      <c r="M29" s="84">
        <f>M30+M40+M41</f>
        <v>139542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3713</v>
      </c>
      <c r="T29" s="84">
        <f>T30+T40+T41</f>
        <v>145090.79999999993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7284</v>
      </c>
      <c r="F30" s="85">
        <v>284632.79999999993</v>
      </c>
      <c r="G30" s="43"/>
      <c r="H30" s="202"/>
      <c r="I30" s="42" t="s">
        <v>44</v>
      </c>
      <c r="J30" s="55">
        <v>15</v>
      </c>
      <c r="K30" s="54" t="s">
        <v>9</v>
      </c>
      <c r="L30" s="78">
        <v>3571</v>
      </c>
      <c r="M30" s="85">
        <v>139542</v>
      </c>
      <c r="N30" s="43"/>
      <c r="O30" s="202"/>
      <c r="P30" s="42" t="s">
        <v>44</v>
      </c>
      <c r="Q30" s="55">
        <v>15</v>
      </c>
      <c r="R30" s="54" t="s">
        <v>9</v>
      </c>
      <c r="S30" s="78">
        <v>3713</v>
      </c>
      <c r="T30" s="85">
        <v>145090.79999999993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3898</v>
      </c>
      <c r="F42" s="84">
        <f>F43+F47</f>
        <v>53246.5</v>
      </c>
      <c r="H42" s="196" t="s">
        <v>26</v>
      </c>
      <c r="I42" s="48" t="s">
        <v>29</v>
      </c>
      <c r="J42" s="55">
        <v>26</v>
      </c>
      <c r="K42" s="53"/>
      <c r="L42" s="87">
        <f>L43+L47</f>
        <v>1911</v>
      </c>
      <c r="M42" s="84">
        <f>M43+M47</f>
        <v>26104.2</v>
      </c>
      <c r="O42" s="196" t="s">
        <v>26</v>
      </c>
      <c r="P42" s="48" t="s">
        <v>29</v>
      </c>
      <c r="Q42" s="55">
        <v>26</v>
      </c>
      <c r="R42" s="53"/>
      <c r="S42" s="87">
        <f>S43+S47</f>
        <v>1987</v>
      </c>
      <c r="T42" s="84">
        <f>T43+T47</f>
        <v>27142.3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3898</v>
      </c>
      <c r="F43" s="85">
        <v>53246.5</v>
      </c>
      <c r="H43" s="197"/>
      <c r="I43" s="42" t="s">
        <v>44</v>
      </c>
      <c r="J43" s="55">
        <v>27</v>
      </c>
      <c r="K43" s="53"/>
      <c r="L43" s="78">
        <v>1911</v>
      </c>
      <c r="M43" s="85">
        <v>26104.2</v>
      </c>
      <c r="O43" s="197"/>
      <c r="P43" s="42" t="s">
        <v>44</v>
      </c>
      <c r="Q43" s="55">
        <v>27</v>
      </c>
      <c r="R43" s="53"/>
      <c r="S43" s="78">
        <v>1987</v>
      </c>
      <c r="T43" s="85">
        <v>27142.3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133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393</v>
      </c>
      <c r="B7" s="214"/>
      <c r="C7" s="214"/>
      <c r="D7" s="214"/>
      <c r="E7" s="214"/>
      <c r="F7" s="214"/>
      <c r="H7" s="214" t="s">
        <v>393</v>
      </c>
      <c r="I7" s="214"/>
      <c r="J7" s="214"/>
      <c r="K7" s="214"/>
      <c r="L7" s="214"/>
      <c r="M7" s="214"/>
      <c r="O7" s="214" t="s">
        <v>393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677458.7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363129.9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314328.8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96396</v>
      </c>
      <c r="F19" s="84">
        <f>F20+F21</f>
        <v>120170.1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51670</v>
      </c>
      <c r="M19" s="84">
        <f>M20+M21</f>
        <v>64413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44726</v>
      </c>
      <c r="T19" s="84">
        <f>T20+T21</f>
        <v>55757.100000000006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19645</v>
      </c>
      <c r="F20" s="85">
        <v>84049.1</v>
      </c>
      <c r="H20" s="202"/>
      <c r="I20" s="36" t="s">
        <v>35</v>
      </c>
      <c r="J20" s="131">
        <v>6</v>
      </c>
      <c r="K20" s="53"/>
      <c r="L20" s="78">
        <v>10530</v>
      </c>
      <c r="M20" s="85">
        <v>45051.5</v>
      </c>
      <c r="O20" s="202"/>
      <c r="P20" s="36" t="s">
        <v>35</v>
      </c>
      <c r="Q20" s="131">
        <v>6</v>
      </c>
      <c r="R20" s="53"/>
      <c r="S20" s="78">
        <v>9115</v>
      </c>
      <c r="T20" s="85">
        <v>38997.600000000006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76751</v>
      </c>
      <c r="F21" s="85">
        <v>36121</v>
      </c>
      <c r="H21" s="202"/>
      <c r="I21" s="39" t="s">
        <v>36</v>
      </c>
      <c r="J21" s="131">
        <v>7</v>
      </c>
      <c r="K21" s="53"/>
      <c r="L21" s="78">
        <v>41140</v>
      </c>
      <c r="M21" s="85">
        <v>19361.5</v>
      </c>
      <c r="O21" s="202"/>
      <c r="P21" s="39" t="s">
        <v>36</v>
      </c>
      <c r="Q21" s="131">
        <v>7</v>
      </c>
      <c r="R21" s="53"/>
      <c r="S21" s="78">
        <v>35611</v>
      </c>
      <c r="T21" s="85">
        <v>16759.5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3929</v>
      </c>
      <c r="F22" s="84">
        <f t="shared" ref="F22" si="0">F23+F24</f>
        <v>4408.3</v>
      </c>
      <c r="H22" s="202"/>
      <c r="I22" s="38" t="s">
        <v>31</v>
      </c>
      <c r="J22" s="131">
        <v>8</v>
      </c>
      <c r="K22" s="53" t="s">
        <v>16</v>
      </c>
      <c r="L22" s="87">
        <f>L23+L24</f>
        <v>2106</v>
      </c>
      <c r="M22" s="84">
        <f t="shared" ref="M22" si="1">M23+M24</f>
        <v>2362.9</v>
      </c>
      <c r="O22" s="202"/>
      <c r="P22" s="38" t="s">
        <v>31</v>
      </c>
      <c r="Q22" s="131">
        <v>8</v>
      </c>
      <c r="R22" s="53" t="s">
        <v>16</v>
      </c>
      <c r="S22" s="87">
        <f>S23+S24</f>
        <v>1823</v>
      </c>
      <c r="T22" s="84">
        <f t="shared" ref="T22" si="2">T23+T24</f>
        <v>2045.4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3929</v>
      </c>
      <c r="F23" s="85">
        <v>4408.3</v>
      </c>
      <c r="H23" s="202"/>
      <c r="I23" s="36" t="s">
        <v>35</v>
      </c>
      <c r="J23" s="131">
        <v>9</v>
      </c>
      <c r="K23" s="53"/>
      <c r="L23" s="78">
        <v>2106</v>
      </c>
      <c r="M23" s="85">
        <v>2362.9</v>
      </c>
      <c r="O23" s="202"/>
      <c r="P23" s="36" t="s">
        <v>35</v>
      </c>
      <c r="Q23" s="131">
        <v>9</v>
      </c>
      <c r="R23" s="53"/>
      <c r="S23" s="78">
        <v>1823</v>
      </c>
      <c r="T23" s="85">
        <v>2045.4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37418</v>
      </c>
      <c r="F25" s="84">
        <f>F26+F27</f>
        <v>90810.7</v>
      </c>
      <c r="H25" s="202"/>
      <c r="I25" s="38" t="s">
        <v>28</v>
      </c>
      <c r="J25" s="131">
        <v>11</v>
      </c>
      <c r="K25" s="53" t="s">
        <v>17</v>
      </c>
      <c r="L25" s="87">
        <f>L26+L27</f>
        <v>20057</v>
      </c>
      <c r="M25" s="84">
        <f>M26+M27</f>
        <v>48676.799999999996</v>
      </c>
      <c r="O25" s="202"/>
      <c r="P25" s="38" t="s">
        <v>28</v>
      </c>
      <c r="Q25" s="131">
        <v>11</v>
      </c>
      <c r="R25" s="53" t="s">
        <v>17</v>
      </c>
      <c r="S25" s="87">
        <f>S26+S27</f>
        <v>17361</v>
      </c>
      <c r="T25" s="84">
        <f>T26+T27</f>
        <v>42133.899999999994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7900.3</v>
      </c>
      <c r="H26" s="202"/>
      <c r="I26" s="36" t="s">
        <v>35</v>
      </c>
      <c r="J26" s="131">
        <v>12</v>
      </c>
      <c r="K26" s="53"/>
      <c r="L26" s="78">
        <v>0</v>
      </c>
      <c r="M26" s="85">
        <v>4234.7</v>
      </c>
      <c r="O26" s="202"/>
      <c r="P26" s="36" t="s">
        <v>35</v>
      </c>
      <c r="Q26" s="131">
        <v>12</v>
      </c>
      <c r="R26" s="53"/>
      <c r="S26" s="78">
        <v>0</v>
      </c>
      <c r="T26" s="85">
        <v>3665.6000000000004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37418</v>
      </c>
      <c r="F27" s="85">
        <v>82910.399999999994</v>
      </c>
      <c r="H27" s="202"/>
      <c r="I27" s="39" t="s">
        <v>255</v>
      </c>
      <c r="J27" s="131">
        <v>13</v>
      </c>
      <c r="K27" s="53"/>
      <c r="L27" s="78">
        <v>20057</v>
      </c>
      <c r="M27" s="85">
        <v>44442.1</v>
      </c>
      <c r="O27" s="202"/>
      <c r="P27" s="39" t="s">
        <v>255</v>
      </c>
      <c r="Q27" s="131">
        <v>13</v>
      </c>
      <c r="R27" s="53"/>
      <c r="S27" s="78">
        <v>17361</v>
      </c>
      <c r="T27" s="85">
        <v>38468.299999999996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5832</v>
      </c>
      <c r="F29" s="84">
        <f>F30+F40+F41</f>
        <v>455065.49999999994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3126</v>
      </c>
      <c r="M29" s="84">
        <f>M30+M40+M41</f>
        <v>243928.3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2706</v>
      </c>
      <c r="T29" s="84">
        <f>T30+T40+T41</f>
        <v>211137.19999999995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5625</v>
      </c>
      <c r="F30" s="85">
        <v>421671.99999999994</v>
      </c>
      <c r="G30" s="43"/>
      <c r="H30" s="202"/>
      <c r="I30" s="42" t="s">
        <v>44</v>
      </c>
      <c r="J30" s="55">
        <v>15</v>
      </c>
      <c r="K30" s="54" t="s">
        <v>9</v>
      </c>
      <c r="L30" s="78">
        <v>3015</v>
      </c>
      <c r="M30" s="85">
        <v>226021.59999999998</v>
      </c>
      <c r="N30" s="43"/>
      <c r="O30" s="202"/>
      <c r="P30" s="42" t="s">
        <v>44</v>
      </c>
      <c r="Q30" s="55">
        <v>15</v>
      </c>
      <c r="R30" s="54" t="s">
        <v>9</v>
      </c>
      <c r="S30" s="78">
        <v>2610</v>
      </c>
      <c r="T30" s="85">
        <v>195650.39999999997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539</v>
      </c>
      <c r="F32" s="86">
        <v>67859.599999999991</v>
      </c>
      <c r="H32" s="202"/>
      <c r="I32" s="200"/>
      <c r="J32" s="55">
        <v>17</v>
      </c>
      <c r="K32" s="53" t="s">
        <v>9</v>
      </c>
      <c r="L32" s="79">
        <v>289</v>
      </c>
      <c r="M32" s="86">
        <v>36384.800000000003</v>
      </c>
      <c r="O32" s="202"/>
      <c r="P32" s="200"/>
      <c r="Q32" s="55">
        <v>17</v>
      </c>
      <c r="R32" s="53" t="s">
        <v>9</v>
      </c>
      <c r="S32" s="79">
        <v>250</v>
      </c>
      <c r="T32" s="86">
        <v>31474.799999999988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207</v>
      </c>
      <c r="F40" s="85">
        <v>33393.499999999993</v>
      </c>
      <c r="H40" s="202"/>
      <c r="I40" s="46" t="s">
        <v>13</v>
      </c>
      <c r="J40" s="55">
        <v>24</v>
      </c>
      <c r="K40" s="53" t="s">
        <v>9</v>
      </c>
      <c r="L40" s="78">
        <v>111</v>
      </c>
      <c r="M40" s="85">
        <v>17906.7</v>
      </c>
      <c r="O40" s="202"/>
      <c r="P40" s="46" t="s">
        <v>13</v>
      </c>
      <c r="Q40" s="55">
        <v>24</v>
      </c>
      <c r="R40" s="53" t="s">
        <v>9</v>
      </c>
      <c r="S40" s="78">
        <v>96</v>
      </c>
      <c r="T40" s="85">
        <v>15486.799999999992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383</v>
      </c>
      <c r="F42" s="84">
        <f>F43+F47</f>
        <v>7004.0999999999985</v>
      </c>
      <c r="H42" s="196" t="s">
        <v>26</v>
      </c>
      <c r="I42" s="48" t="s">
        <v>29</v>
      </c>
      <c r="J42" s="55">
        <v>26</v>
      </c>
      <c r="K42" s="53"/>
      <c r="L42" s="87">
        <f>L43+L47</f>
        <v>205</v>
      </c>
      <c r="M42" s="84">
        <f>M43+M47</f>
        <v>3748.9</v>
      </c>
      <c r="O42" s="196" t="s">
        <v>26</v>
      </c>
      <c r="P42" s="48" t="s">
        <v>29</v>
      </c>
      <c r="Q42" s="55">
        <v>26</v>
      </c>
      <c r="R42" s="53"/>
      <c r="S42" s="87">
        <f>S43+S47</f>
        <v>178</v>
      </c>
      <c r="T42" s="84">
        <f>T43+T47</f>
        <v>3255.1999999999985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383</v>
      </c>
      <c r="F43" s="85">
        <v>7004.0999999999985</v>
      </c>
      <c r="H43" s="197"/>
      <c r="I43" s="42" t="s">
        <v>44</v>
      </c>
      <c r="J43" s="55">
        <v>27</v>
      </c>
      <c r="K43" s="53"/>
      <c r="L43" s="78">
        <v>205</v>
      </c>
      <c r="M43" s="85">
        <v>3748.9</v>
      </c>
      <c r="O43" s="197"/>
      <c r="P43" s="42" t="s">
        <v>44</v>
      </c>
      <c r="Q43" s="55">
        <v>27</v>
      </c>
      <c r="R43" s="53"/>
      <c r="S43" s="78">
        <v>178</v>
      </c>
      <c r="T43" s="85">
        <v>3255.1999999999985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135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394</v>
      </c>
      <c r="B7" s="214"/>
      <c r="C7" s="214"/>
      <c r="D7" s="214"/>
      <c r="E7" s="214"/>
      <c r="F7" s="214"/>
      <c r="H7" s="214" t="s">
        <v>394</v>
      </c>
      <c r="I7" s="214"/>
      <c r="J7" s="214"/>
      <c r="K7" s="214"/>
      <c r="L7" s="214"/>
      <c r="M7" s="214"/>
      <c r="O7" s="214" t="s">
        <v>394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756691.70000000007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441016.10000000003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315675.59999999998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218836</v>
      </c>
      <c r="F19" s="84">
        <f>F20+F21</f>
        <v>357756.4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127543</v>
      </c>
      <c r="M19" s="84">
        <f>M20+M21</f>
        <v>208509.2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91293</v>
      </c>
      <c r="T19" s="84">
        <f>T20+T21</f>
        <v>149247.19999999998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52261</v>
      </c>
      <c r="F20" s="85">
        <v>212487.8</v>
      </c>
      <c r="H20" s="202"/>
      <c r="I20" s="36" t="s">
        <v>35</v>
      </c>
      <c r="J20" s="131">
        <v>6</v>
      </c>
      <c r="K20" s="53"/>
      <c r="L20" s="78">
        <v>30459</v>
      </c>
      <c r="M20" s="85">
        <v>123843.1</v>
      </c>
      <c r="O20" s="202"/>
      <c r="P20" s="36" t="s">
        <v>35</v>
      </c>
      <c r="Q20" s="131">
        <v>6</v>
      </c>
      <c r="R20" s="53"/>
      <c r="S20" s="78">
        <v>21802</v>
      </c>
      <c r="T20" s="85">
        <v>88644.699999999983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166575</v>
      </c>
      <c r="F21" s="85">
        <v>145268.6</v>
      </c>
      <c r="H21" s="202"/>
      <c r="I21" s="39" t="s">
        <v>36</v>
      </c>
      <c r="J21" s="131">
        <v>7</v>
      </c>
      <c r="K21" s="53"/>
      <c r="L21" s="78">
        <v>97084</v>
      </c>
      <c r="M21" s="85">
        <v>84666.1</v>
      </c>
      <c r="O21" s="202"/>
      <c r="P21" s="39" t="s">
        <v>36</v>
      </c>
      <c r="Q21" s="131">
        <v>7</v>
      </c>
      <c r="R21" s="53"/>
      <c r="S21" s="78">
        <v>69491</v>
      </c>
      <c r="T21" s="85">
        <v>60602.5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8078</v>
      </c>
      <c r="F22" s="84">
        <f t="shared" ref="F22" si="0">F23+F24</f>
        <v>9063.4</v>
      </c>
      <c r="H22" s="202"/>
      <c r="I22" s="38" t="s">
        <v>31</v>
      </c>
      <c r="J22" s="131">
        <v>8</v>
      </c>
      <c r="K22" s="53" t="s">
        <v>16</v>
      </c>
      <c r="L22" s="87">
        <f>L23+L24</f>
        <v>4708</v>
      </c>
      <c r="M22" s="84">
        <f t="shared" ref="M22" si="1">M23+M24</f>
        <v>5282.3</v>
      </c>
      <c r="O22" s="202"/>
      <c r="P22" s="38" t="s">
        <v>31</v>
      </c>
      <c r="Q22" s="131">
        <v>8</v>
      </c>
      <c r="R22" s="53" t="s">
        <v>16</v>
      </c>
      <c r="S22" s="87">
        <f>S23+S24</f>
        <v>3370</v>
      </c>
      <c r="T22" s="84">
        <f t="shared" ref="T22" si="2">T23+T24</f>
        <v>3781.0999999999995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8078</v>
      </c>
      <c r="F23" s="85">
        <v>9063.4</v>
      </c>
      <c r="H23" s="202"/>
      <c r="I23" s="36" t="s">
        <v>35</v>
      </c>
      <c r="J23" s="131">
        <v>9</v>
      </c>
      <c r="K23" s="53"/>
      <c r="L23" s="78">
        <v>4708</v>
      </c>
      <c r="M23" s="85">
        <v>5282.3</v>
      </c>
      <c r="O23" s="202"/>
      <c r="P23" s="36" t="s">
        <v>35</v>
      </c>
      <c r="Q23" s="131">
        <v>9</v>
      </c>
      <c r="R23" s="53"/>
      <c r="S23" s="78">
        <v>3370</v>
      </c>
      <c r="T23" s="85">
        <v>3781.0999999999995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66896</v>
      </c>
      <c r="F25" s="84">
        <f>F26+F27</f>
        <v>312814.7</v>
      </c>
      <c r="H25" s="202"/>
      <c r="I25" s="38" t="s">
        <v>28</v>
      </c>
      <c r="J25" s="131">
        <v>11</v>
      </c>
      <c r="K25" s="53" t="s">
        <v>17</v>
      </c>
      <c r="L25" s="87">
        <f>L26+L27</f>
        <v>38989</v>
      </c>
      <c r="M25" s="84">
        <f>M26+M27</f>
        <v>182317.80000000002</v>
      </c>
      <c r="O25" s="202"/>
      <c r="P25" s="38" t="s">
        <v>28</v>
      </c>
      <c r="Q25" s="131">
        <v>11</v>
      </c>
      <c r="R25" s="53" t="s">
        <v>17</v>
      </c>
      <c r="S25" s="87">
        <f>S26+S27</f>
        <v>27907</v>
      </c>
      <c r="T25" s="84">
        <f>T26+T27</f>
        <v>130496.9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3913</v>
      </c>
      <c r="H26" s="202"/>
      <c r="I26" s="36" t="s">
        <v>35</v>
      </c>
      <c r="J26" s="131">
        <v>12</v>
      </c>
      <c r="K26" s="53"/>
      <c r="L26" s="78">
        <v>0</v>
      </c>
      <c r="M26" s="85">
        <v>2280.6</v>
      </c>
      <c r="O26" s="202"/>
      <c r="P26" s="36" t="s">
        <v>35</v>
      </c>
      <c r="Q26" s="131">
        <v>12</v>
      </c>
      <c r="R26" s="53"/>
      <c r="S26" s="78">
        <v>0</v>
      </c>
      <c r="T26" s="85">
        <v>1632.4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66896</v>
      </c>
      <c r="F27" s="85">
        <v>308901.7</v>
      </c>
      <c r="H27" s="202"/>
      <c r="I27" s="39" t="s">
        <v>255</v>
      </c>
      <c r="J27" s="131">
        <v>13</v>
      </c>
      <c r="K27" s="53"/>
      <c r="L27" s="78">
        <v>38989</v>
      </c>
      <c r="M27" s="85">
        <v>180037.2</v>
      </c>
      <c r="O27" s="202"/>
      <c r="P27" s="39" t="s">
        <v>255</v>
      </c>
      <c r="Q27" s="131">
        <v>13</v>
      </c>
      <c r="R27" s="53"/>
      <c r="S27" s="78">
        <v>27907</v>
      </c>
      <c r="T27" s="85">
        <v>128864.5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1831</v>
      </c>
      <c r="F29" s="84">
        <f>F30+F40+F41</f>
        <v>57989.3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1067</v>
      </c>
      <c r="M29" s="84">
        <f>M30+M40+M41</f>
        <v>33792.800000000003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764</v>
      </c>
      <c r="T29" s="84">
        <f>T30+T40+T41</f>
        <v>24196.5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1831</v>
      </c>
      <c r="F30" s="85">
        <v>57989.3</v>
      </c>
      <c r="G30" s="43"/>
      <c r="H30" s="202"/>
      <c r="I30" s="42" t="s">
        <v>44</v>
      </c>
      <c r="J30" s="55">
        <v>15</v>
      </c>
      <c r="K30" s="54" t="s">
        <v>9</v>
      </c>
      <c r="L30" s="78">
        <v>1067</v>
      </c>
      <c r="M30" s="85">
        <v>33792.800000000003</v>
      </c>
      <c r="N30" s="43"/>
      <c r="O30" s="202"/>
      <c r="P30" s="42" t="s">
        <v>44</v>
      </c>
      <c r="Q30" s="55">
        <v>15</v>
      </c>
      <c r="R30" s="54" t="s">
        <v>9</v>
      </c>
      <c r="S30" s="78">
        <v>764</v>
      </c>
      <c r="T30" s="85">
        <v>24196.5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887</v>
      </c>
      <c r="F42" s="84">
        <f>F43+F47</f>
        <v>19067.899999999994</v>
      </c>
      <c r="H42" s="196" t="s">
        <v>26</v>
      </c>
      <c r="I42" s="48" t="s">
        <v>29</v>
      </c>
      <c r="J42" s="55">
        <v>26</v>
      </c>
      <c r="K42" s="53"/>
      <c r="L42" s="87">
        <f>L43+L47</f>
        <v>517</v>
      </c>
      <c r="M42" s="84">
        <f>M43+M47</f>
        <v>11114</v>
      </c>
      <c r="O42" s="196" t="s">
        <v>26</v>
      </c>
      <c r="P42" s="48" t="s">
        <v>29</v>
      </c>
      <c r="Q42" s="55">
        <v>26</v>
      </c>
      <c r="R42" s="53"/>
      <c r="S42" s="87">
        <f>S43+S47</f>
        <v>370</v>
      </c>
      <c r="T42" s="84">
        <f>T43+T47</f>
        <v>7953.8999999999942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887</v>
      </c>
      <c r="F43" s="85">
        <v>19067.899999999994</v>
      </c>
      <c r="H43" s="197"/>
      <c r="I43" s="42" t="s">
        <v>44</v>
      </c>
      <c r="J43" s="55">
        <v>27</v>
      </c>
      <c r="K43" s="53"/>
      <c r="L43" s="78">
        <v>517</v>
      </c>
      <c r="M43" s="85">
        <v>11114</v>
      </c>
      <c r="O43" s="197"/>
      <c r="P43" s="42" t="s">
        <v>44</v>
      </c>
      <c r="Q43" s="55">
        <v>27</v>
      </c>
      <c r="R43" s="53"/>
      <c r="S43" s="78">
        <v>370</v>
      </c>
      <c r="T43" s="85">
        <v>7953.8999999999942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139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293</v>
      </c>
      <c r="B7" s="214"/>
      <c r="C7" s="214"/>
      <c r="D7" s="214"/>
      <c r="E7" s="214"/>
      <c r="F7" s="214"/>
      <c r="H7" s="214" t="s">
        <v>293</v>
      </c>
      <c r="I7" s="214"/>
      <c r="J7" s="214"/>
      <c r="K7" s="214"/>
      <c r="L7" s="214"/>
      <c r="M7" s="214"/>
      <c r="O7" s="214" t="s">
        <v>293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475367.2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249720.3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225646.90000000002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620</v>
      </c>
      <c r="F19" s="84">
        <f>F20+F21</f>
        <v>75.400000000000006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326</v>
      </c>
      <c r="M19" s="84">
        <f>M20+M21</f>
        <v>39.6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294</v>
      </c>
      <c r="T19" s="84">
        <f>T20+T21</f>
        <v>35.800000000000004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620</v>
      </c>
      <c r="F21" s="85">
        <v>75.400000000000006</v>
      </c>
      <c r="H21" s="202"/>
      <c r="I21" s="39" t="s">
        <v>36</v>
      </c>
      <c r="J21" s="131">
        <v>7</v>
      </c>
      <c r="K21" s="53"/>
      <c r="L21" s="78">
        <v>326</v>
      </c>
      <c r="M21" s="85">
        <v>39.6</v>
      </c>
      <c r="O21" s="202"/>
      <c r="P21" s="39" t="s">
        <v>36</v>
      </c>
      <c r="Q21" s="131">
        <v>7</v>
      </c>
      <c r="R21" s="53"/>
      <c r="S21" s="78">
        <v>294</v>
      </c>
      <c r="T21" s="85">
        <v>35.800000000000004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37008</v>
      </c>
      <c r="F22" s="84">
        <f t="shared" ref="F22" si="0">F23+F24</f>
        <v>54590.3</v>
      </c>
      <c r="H22" s="202"/>
      <c r="I22" s="38" t="s">
        <v>31</v>
      </c>
      <c r="J22" s="131">
        <v>8</v>
      </c>
      <c r="K22" s="53" t="s">
        <v>16</v>
      </c>
      <c r="L22" s="87">
        <f>L23+L24</f>
        <v>19440</v>
      </c>
      <c r="M22" s="84">
        <f t="shared" ref="M22" si="1">M23+M24</f>
        <v>28675.8</v>
      </c>
      <c r="O22" s="202"/>
      <c r="P22" s="38" t="s">
        <v>31</v>
      </c>
      <c r="Q22" s="131">
        <v>8</v>
      </c>
      <c r="R22" s="53" t="s">
        <v>16</v>
      </c>
      <c r="S22" s="87">
        <f>S23+S24</f>
        <v>17568</v>
      </c>
      <c r="T22" s="84">
        <f t="shared" ref="T22" si="2">T23+T24</f>
        <v>25914.500000000004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37008</v>
      </c>
      <c r="F23" s="85">
        <v>54590.3</v>
      </c>
      <c r="H23" s="202"/>
      <c r="I23" s="36" t="s">
        <v>35</v>
      </c>
      <c r="J23" s="131">
        <v>9</v>
      </c>
      <c r="K23" s="53"/>
      <c r="L23" s="78">
        <v>19440</v>
      </c>
      <c r="M23" s="85">
        <v>28675.8</v>
      </c>
      <c r="O23" s="202"/>
      <c r="P23" s="36" t="s">
        <v>35</v>
      </c>
      <c r="Q23" s="131">
        <v>9</v>
      </c>
      <c r="R23" s="53"/>
      <c r="S23" s="78">
        <v>17568</v>
      </c>
      <c r="T23" s="85">
        <v>25914.500000000004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1685.6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885.5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800.09999999999991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1685.6</v>
      </c>
      <c r="H26" s="202"/>
      <c r="I26" s="36" t="s">
        <v>35</v>
      </c>
      <c r="J26" s="131">
        <v>12</v>
      </c>
      <c r="K26" s="53"/>
      <c r="L26" s="78">
        <v>0</v>
      </c>
      <c r="M26" s="85">
        <v>885.5</v>
      </c>
      <c r="O26" s="202"/>
      <c r="P26" s="36" t="s">
        <v>35</v>
      </c>
      <c r="Q26" s="131">
        <v>12</v>
      </c>
      <c r="R26" s="53"/>
      <c r="S26" s="78">
        <v>0</v>
      </c>
      <c r="T26" s="85">
        <v>800.09999999999991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7700</v>
      </c>
      <c r="F29" s="84">
        <f>F30+F40+F41</f>
        <v>419015.9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4045</v>
      </c>
      <c r="M29" s="84">
        <f>M30+M40+M41</f>
        <v>220119.4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3655</v>
      </c>
      <c r="T29" s="84">
        <f>T30+T40+T41</f>
        <v>198896.50000000003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7700</v>
      </c>
      <c r="F30" s="85">
        <v>419015.9</v>
      </c>
      <c r="G30" s="43"/>
      <c r="H30" s="202"/>
      <c r="I30" s="42" t="s">
        <v>44</v>
      </c>
      <c r="J30" s="55">
        <v>15</v>
      </c>
      <c r="K30" s="54" t="s">
        <v>9</v>
      </c>
      <c r="L30" s="78">
        <v>4045</v>
      </c>
      <c r="M30" s="85">
        <v>220119.4</v>
      </c>
      <c r="N30" s="43"/>
      <c r="O30" s="202"/>
      <c r="P30" s="42" t="s">
        <v>44</v>
      </c>
      <c r="Q30" s="55">
        <v>15</v>
      </c>
      <c r="R30" s="54" t="s">
        <v>9</v>
      </c>
      <c r="S30" s="78">
        <v>3655</v>
      </c>
      <c r="T30" s="85">
        <v>198896.50000000003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2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140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1135</v>
      </c>
      <c r="B7" s="214"/>
      <c r="C7" s="214"/>
      <c r="D7" s="214"/>
      <c r="E7" s="214"/>
      <c r="F7" s="214"/>
      <c r="H7" s="214" t="s">
        <v>1135</v>
      </c>
      <c r="I7" s="214"/>
      <c r="J7" s="214"/>
      <c r="K7" s="214"/>
      <c r="L7" s="214"/>
      <c r="M7" s="214"/>
      <c r="O7" s="214" t="s">
        <v>1135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1355962.2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555298.69999999995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800663.49999999988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216190</v>
      </c>
      <c r="F19" s="84">
        <f>F20+F21</f>
        <v>264721.10000000003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88542</v>
      </c>
      <c r="M19" s="84">
        <f>M20+M21</f>
        <v>108417.4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127648</v>
      </c>
      <c r="T19" s="84">
        <f>T20+T21</f>
        <v>156303.70000000001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69676</v>
      </c>
      <c r="F20" s="85">
        <v>235174.2</v>
      </c>
      <c r="H20" s="202"/>
      <c r="I20" s="36" t="s">
        <v>35</v>
      </c>
      <c r="J20" s="131">
        <v>6</v>
      </c>
      <c r="K20" s="53"/>
      <c r="L20" s="78">
        <v>28536</v>
      </c>
      <c r="M20" s="85">
        <v>96316.2</v>
      </c>
      <c r="O20" s="202"/>
      <c r="P20" s="36" t="s">
        <v>35</v>
      </c>
      <c r="Q20" s="131">
        <v>6</v>
      </c>
      <c r="R20" s="53"/>
      <c r="S20" s="78">
        <v>41140</v>
      </c>
      <c r="T20" s="85">
        <v>138858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146514</v>
      </c>
      <c r="F21" s="85">
        <v>29546.9</v>
      </c>
      <c r="H21" s="202"/>
      <c r="I21" s="39" t="s">
        <v>36</v>
      </c>
      <c r="J21" s="131">
        <v>7</v>
      </c>
      <c r="K21" s="53"/>
      <c r="L21" s="78">
        <v>60006</v>
      </c>
      <c r="M21" s="85">
        <v>12101.2</v>
      </c>
      <c r="O21" s="202"/>
      <c r="P21" s="39" t="s">
        <v>36</v>
      </c>
      <c r="Q21" s="131">
        <v>7</v>
      </c>
      <c r="R21" s="53"/>
      <c r="S21" s="78">
        <v>86508</v>
      </c>
      <c r="T21" s="85">
        <v>17445.7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54938</v>
      </c>
      <c r="F22" s="84">
        <f t="shared" ref="F22" si="0">F23+F24</f>
        <v>72088.5</v>
      </c>
      <c r="H22" s="202"/>
      <c r="I22" s="38" t="s">
        <v>31</v>
      </c>
      <c r="J22" s="131">
        <v>8</v>
      </c>
      <c r="K22" s="53" t="s">
        <v>16</v>
      </c>
      <c r="L22" s="87">
        <f>L23+L24</f>
        <v>22500</v>
      </c>
      <c r="M22" s="84">
        <f t="shared" ref="M22" si="1">M23+M24</f>
        <v>29524</v>
      </c>
      <c r="O22" s="202"/>
      <c r="P22" s="38" t="s">
        <v>31</v>
      </c>
      <c r="Q22" s="131">
        <v>8</v>
      </c>
      <c r="R22" s="53" t="s">
        <v>16</v>
      </c>
      <c r="S22" s="87">
        <f>S23+S24</f>
        <v>32438</v>
      </c>
      <c r="T22" s="84">
        <f t="shared" ref="T22" si="2">T23+T24</f>
        <v>42564.5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54938</v>
      </c>
      <c r="F23" s="85">
        <v>72088.5</v>
      </c>
      <c r="H23" s="202"/>
      <c r="I23" s="36" t="s">
        <v>35</v>
      </c>
      <c r="J23" s="131">
        <v>9</v>
      </c>
      <c r="K23" s="53"/>
      <c r="L23" s="78">
        <v>22500</v>
      </c>
      <c r="M23" s="85">
        <v>29524</v>
      </c>
      <c r="O23" s="202"/>
      <c r="P23" s="36" t="s">
        <v>35</v>
      </c>
      <c r="Q23" s="131">
        <v>9</v>
      </c>
      <c r="R23" s="53"/>
      <c r="S23" s="78">
        <v>32438</v>
      </c>
      <c r="T23" s="85">
        <v>42564.5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123500</v>
      </c>
      <c r="F25" s="84">
        <f>F26+F27</f>
        <v>164125.9</v>
      </c>
      <c r="H25" s="202"/>
      <c r="I25" s="38" t="s">
        <v>28</v>
      </c>
      <c r="J25" s="131">
        <v>11</v>
      </c>
      <c r="K25" s="53" t="s">
        <v>17</v>
      </c>
      <c r="L25" s="87">
        <f>L26+L27</f>
        <v>50580</v>
      </c>
      <c r="M25" s="84">
        <f>M26+M27</f>
        <v>67219.899999999994</v>
      </c>
      <c r="O25" s="202"/>
      <c r="P25" s="38" t="s">
        <v>28</v>
      </c>
      <c r="Q25" s="131">
        <v>11</v>
      </c>
      <c r="R25" s="53" t="s">
        <v>17</v>
      </c>
      <c r="S25" s="87">
        <f>S26+S27</f>
        <v>72920</v>
      </c>
      <c r="T25" s="84">
        <f>T26+T27</f>
        <v>96906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32559</v>
      </c>
      <c r="F26" s="85">
        <v>103229.5</v>
      </c>
      <c r="H26" s="202"/>
      <c r="I26" s="36" t="s">
        <v>35</v>
      </c>
      <c r="J26" s="131">
        <v>12</v>
      </c>
      <c r="K26" s="53"/>
      <c r="L26" s="78">
        <v>13335</v>
      </c>
      <c r="M26" s="85">
        <v>42279.7</v>
      </c>
      <c r="O26" s="202"/>
      <c r="P26" s="36" t="s">
        <v>35</v>
      </c>
      <c r="Q26" s="131">
        <v>12</v>
      </c>
      <c r="R26" s="53"/>
      <c r="S26" s="78">
        <v>19224</v>
      </c>
      <c r="T26" s="85">
        <v>60949.8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90941</v>
      </c>
      <c r="F27" s="85">
        <v>60896.4</v>
      </c>
      <c r="H27" s="202"/>
      <c r="I27" s="39" t="s">
        <v>255</v>
      </c>
      <c r="J27" s="131">
        <v>13</v>
      </c>
      <c r="K27" s="53"/>
      <c r="L27" s="78">
        <v>37245</v>
      </c>
      <c r="M27" s="85">
        <v>24940.2</v>
      </c>
      <c r="O27" s="202"/>
      <c r="P27" s="39" t="s">
        <v>255</v>
      </c>
      <c r="Q27" s="131">
        <v>13</v>
      </c>
      <c r="R27" s="53"/>
      <c r="S27" s="78">
        <v>53696</v>
      </c>
      <c r="T27" s="85">
        <v>35956.199999999997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13308</v>
      </c>
      <c r="F29" s="84">
        <f>F30+F40+F41</f>
        <v>814495.89999999991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5450</v>
      </c>
      <c r="M29" s="84">
        <f>M30+M40+M41</f>
        <v>333546.8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7858</v>
      </c>
      <c r="T29" s="84">
        <f>T30+T40+T41</f>
        <v>480949.09999999992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13293</v>
      </c>
      <c r="F30" s="85">
        <v>812303.89999999991</v>
      </c>
      <c r="G30" s="43"/>
      <c r="H30" s="202"/>
      <c r="I30" s="42" t="s">
        <v>44</v>
      </c>
      <c r="J30" s="55">
        <v>15</v>
      </c>
      <c r="K30" s="54" t="s">
        <v>9</v>
      </c>
      <c r="L30" s="78">
        <v>5444</v>
      </c>
      <c r="M30" s="85">
        <v>332670</v>
      </c>
      <c r="N30" s="43"/>
      <c r="O30" s="202"/>
      <c r="P30" s="42" t="s">
        <v>44</v>
      </c>
      <c r="Q30" s="55">
        <v>15</v>
      </c>
      <c r="R30" s="54" t="s">
        <v>9</v>
      </c>
      <c r="S30" s="78">
        <v>7849</v>
      </c>
      <c r="T30" s="85">
        <v>479633.89999999991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15</v>
      </c>
      <c r="F40" s="85">
        <v>2192.0000000000005</v>
      </c>
      <c r="H40" s="202"/>
      <c r="I40" s="46" t="s">
        <v>13</v>
      </c>
      <c r="J40" s="55">
        <v>24</v>
      </c>
      <c r="K40" s="53" t="s">
        <v>9</v>
      </c>
      <c r="L40" s="78">
        <v>6</v>
      </c>
      <c r="M40" s="85">
        <v>876.8</v>
      </c>
      <c r="O40" s="202"/>
      <c r="P40" s="46" t="s">
        <v>13</v>
      </c>
      <c r="Q40" s="55">
        <v>24</v>
      </c>
      <c r="R40" s="53" t="s">
        <v>9</v>
      </c>
      <c r="S40" s="78">
        <v>9</v>
      </c>
      <c r="T40" s="85">
        <v>1315.2000000000005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2057</v>
      </c>
      <c r="F42" s="84">
        <f>F43+F47</f>
        <v>40530.800000000003</v>
      </c>
      <c r="H42" s="196" t="s">
        <v>26</v>
      </c>
      <c r="I42" s="48" t="s">
        <v>29</v>
      </c>
      <c r="J42" s="55">
        <v>26</v>
      </c>
      <c r="K42" s="53"/>
      <c r="L42" s="87">
        <f>L43+L47</f>
        <v>842</v>
      </c>
      <c r="M42" s="84">
        <f>M43+M47</f>
        <v>16590.599999999999</v>
      </c>
      <c r="O42" s="196" t="s">
        <v>26</v>
      </c>
      <c r="P42" s="48" t="s">
        <v>29</v>
      </c>
      <c r="Q42" s="55">
        <v>26</v>
      </c>
      <c r="R42" s="53"/>
      <c r="S42" s="87">
        <f>S43+S47</f>
        <v>1215</v>
      </c>
      <c r="T42" s="84">
        <f>T43+T47</f>
        <v>23940.200000000004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2057</v>
      </c>
      <c r="F43" s="85">
        <v>40530.800000000003</v>
      </c>
      <c r="H43" s="197"/>
      <c r="I43" s="42" t="s">
        <v>44</v>
      </c>
      <c r="J43" s="55">
        <v>27</v>
      </c>
      <c r="K43" s="53"/>
      <c r="L43" s="78">
        <v>842</v>
      </c>
      <c r="M43" s="85">
        <v>16590.599999999999</v>
      </c>
      <c r="O43" s="197"/>
      <c r="P43" s="42" t="s">
        <v>44</v>
      </c>
      <c r="Q43" s="55">
        <v>27</v>
      </c>
      <c r="R43" s="53"/>
      <c r="S43" s="78">
        <v>1215</v>
      </c>
      <c r="T43" s="85">
        <v>23940.200000000004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298</v>
      </c>
      <c r="B7" s="214"/>
      <c r="C7" s="214"/>
      <c r="D7" s="214"/>
      <c r="E7" s="214"/>
      <c r="F7" s="214"/>
      <c r="H7" s="214" t="s">
        <v>298</v>
      </c>
      <c r="I7" s="214"/>
      <c r="J7" s="214"/>
      <c r="K7" s="214"/>
      <c r="L7" s="214"/>
      <c r="M7" s="214"/>
      <c r="O7" s="214" t="s">
        <v>298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145832.1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62925.200000000004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82906.900000000009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54358</v>
      </c>
      <c r="F19" s="84">
        <f>F20+F21</f>
        <v>58026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23452</v>
      </c>
      <c r="M19" s="84">
        <f>M20+M21</f>
        <v>25034.9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30906</v>
      </c>
      <c r="T19" s="84">
        <f>T20+T21</f>
        <v>32991.100000000006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17367</v>
      </c>
      <c r="F20" s="85">
        <v>37375.800000000003</v>
      </c>
      <c r="H20" s="202"/>
      <c r="I20" s="36" t="s">
        <v>35</v>
      </c>
      <c r="J20" s="131">
        <v>6</v>
      </c>
      <c r="K20" s="53"/>
      <c r="L20" s="78">
        <v>7493</v>
      </c>
      <c r="M20" s="85">
        <v>16125.8</v>
      </c>
      <c r="O20" s="202"/>
      <c r="P20" s="36" t="s">
        <v>35</v>
      </c>
      <c r="Q20" s="131">
        <v>6</v>
      </c>
      <c r="R20" s="53"/>
      <c r="S20" s="78">
        <v>9874</v>
      </c>
      <c r="T20" s="85">
        <v>21250.000000000004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36991</v>
      </c>
      <c r="F21" s="85">
        <v>20650.2</v>
      </c>
      <c r="H21" s="202"/>
      <c r="I21" s="39" t="s">
        <v>36</v>
      </c>
      <c r="J21" s="131">
        <v>7</v>
      </c>
      <c r="K21" s="53"/>
      <c r="L21" s="78">
        <v>15959</v>
      </c>
      <c r="M21" s="85">
        <v>8909.1</v>
      </c>
      <c r="O21" s="202"/>
      <c r="P21" s="39" t="s">
        <v>36</v>
      </c>
      <c r="Q21" s="131">
        <v>7</v>
      </c>
      <c r="R21" s="53"/>
      <c r="S21" s="78">
        <v>21032</v>
      </c>
      <c r="T21" s="85">
        <v>11741.1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8703</v>
      </c>
      <c r="F22" s="84">
        <f t="shared" ref="F22" si="0">F23+F24</f>
        <v>9721.9</v>
      </c>
      <c r="H22" s="202"/>
      <c r="I22" s="38" t="s">
        <v>31</v>
      </c>
      <c r="J22" s="131">
        <v>8</v>
      </c>
      <c r="K22" s="53" t="s">
        <v>16</v>
      </c>
      <c r="L22" s="87">
        <f>L23+L24</f>
        <v>3755</v>
      </c>
      <c r="M22" s="84">
        <f t="shared" ref="M22" si="1">M23+M24</f>
        <v>4194.6000000000004</v>
      </c>
      <c r="O22" s="202"/>
      <c r="P22" s="38" t="s">
        <v>31</v>
      </c>
      <c r="Q22" s="131">
        <v>8</v>
      </c>
      <c r="R22" s="53" t="s">
        <v>16</v>
      </c>
      <c r="S22" s="87">
        <f>S23+S24</f>
        <v>4948</v>
      </c>
      <c r="T22" s="84">
        <f t="shared" ref="T22" si="2">T23+T24</f>
        <v>5527.2999999999993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8703</v>
      </c>
      <c r="F23" s="85">
        <v>9721.9</v>
      </c>
      <c r="H23" s="202"/>
      <c r="I23" s="36" t="s">
        <v>35</v>
      </c>
      <c r="J23" s="131">
        <v>9</v>
      </c>
      <c r="K23" s="53"/>
      <c r="L23" s="78">
        <v>3755</v>
      </c>
      <c r="M23" s="85">
        <v>4194.6000000000004</v>
      </c>
      <c r="O23" s="202"/>
      <c r="P23" s="36" t="s">
        <v>35</v>
      </c>
      <c r="Q23" s="131">
        <v>9</v>
      </c>
      <c r="R23" s="53"/>
      <c r="S23" s="78">
        <v>4948</v>
      </c>
      <c r="T23" s="85">
        <v>5527.2999999999993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30540</v>
      </c>
      <c r="F25" s="84">
        <f>F26+F27</f>
        <v>58281</v>
      </c>
      <c r="H25" s="202"/>
      <c r="I25" s="38" t="s">
        <v>28</v>
      </c>
      <c r="J25" s="131">
        <v>11</v>
      </c>
      <c r="K25" s="53" t="s">
        <v>17</v>
      </c>
      <c r="L25" s="87">
        <f>L26+L27</f>
        <v>13176</v>
      </c>
      <c r="M25" s="84">
        <f>M26+M27</f>
        <v>25144.3</v>
      </c>
      <c r="O25" s="202"/>
      <c r="P25" s="38" t="s">
        <v>28</v>
      </c>
      <c r="Q25" s="131">
        <v>11</v>
      </c>
      <c r="R25" s="53" t="s">
        <v>17</v>
      </c>
      <c r="S25" s="87">
        <f>S26+S27</f>
        <v>17364</v>
      </c>
      <c r="T25" s="84">
        <f>T26+T27</f>
        <v>33136.699999999997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5788</v>
      </c>
      <c r="F26" s="85">
        <v>15080.8</v>
      </c>
      <c r="H26" s="202"/>
      <c r="I26" s="36" t="s">
        <v>35</v>
      </c>
      <c r="J26" s="131">
        <v>12</v>
      </c>
      <c r="K26" s="53"/>
      <c r="L26" s="78">
        <v>2497</v>
      </c>
      <c r="M26" s="85">
        <v>6506</v>
      </c>
      <c r="O26" s="202"/>
      <c r="P26" s="36" t="s">
        <v>35</v>
      </c>
      <c r="Q26" s="131">
        <v>12</v>
      </c>
      <c r="R26" s="53"/>
      <c r="S26" s="78">
        <v>3291</v>
      </c>
      <c r="T26" s="85">
        <v>8574.7999999999993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24752</v>
      </c>
      <c r="F27" s="85">
        <v>43200.2</v>
      </c>
      <c r="H27" s="202"/>
      <c r="I27" s="39" t="s">
        <v>255</v>
      </c>
      <c r="J27" s="131">
        <v>13</v>
      </c>
      <c r="K27" s="53"/>
      <c r="L27" s="78">
        <v>10679</v>
      </c>
      <c r="M27" s="85">
        <v>18638.3</v>
      </c>
      <c r="O27" s="202"/>
      <c r="P27" s="39" t="s">
        <v>255</v>
      </c>
      <c r="Q27" s="131">
        <v>13</v>
      </c>
      <c r="R27" s="53"/>
      <c r="S27" s="78">
        <v>14073</v>
      </c>
      <c r="T27" s="85">
        <v>24561.899999999998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968</v>
      </c>
      <c r="F42" s="84">
        <f>F43+F47</f>
        <v>19803.2</v>
      </c>
      <c r="H42" s="196" t="s">
        <v>26</v>
      </c>
      <c r="I42" s="48" t="s">
        <v>29</v>
      </c>
      <c r="J42" s="55">
        <v>26</v>
      </c>
      <c r="K42" s="53"/>
      <c r="L42" s="87">
        <f>L43+L47</f>
        <v>418</v>
      </c>
      <c r="M42" s="84">
        <f>M43+M47</f>
        <v>8551.4</v>
      </c>
      <c r="O42" s="196" t="s">
        <v>26</v>
      </c>
      <c r="P42" s="48" t="s">
        <v>29</v>
      </c>
      <c r="Q42" s="55">
        <v>26</v>
      </c>
      <c r="R42" s="53"/>
      <c r="S42" s="87">
        <f>S43+S47</f>
        <v>550</v>
      </c>
      <c r="T42" s="84">
        <f>T43+T47</f>
        <v>11251.800000000001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968</v>
      </c>
      <c r="F43" s="85">
        <v>19803.2</v>
      </c>
      <c r="H43" s="197"/>
      <c r="I43" s="42" t="s">
        <v>44</v>
      </c>
      <c r="J43" s="55">
        <v>27</v>
      </c>
      <c r="K43" s="53"/>
      <c r="L43" s="78">
        <v>418</v>
      </c>
      <c r="M43" s="85">
        <v>8551.4</v>
      </c>
      <c r="O43" s="197"/>
      <c r="P43" s="42" t="s">
        <v>44</v>
      </c>
      <c r="Q43" s="55">
        <v>27</v>
      </c>
      <c r="R43" s="53"/>
      <c r="S43" s="78">
        <v>550</v>
      </c>
      <c r="T43" s="85">
        <v>11251.800000000001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7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142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290</v>
      </c>
      <c r="B7" s="214"/>
      <c r="C7" s="214"/>
      <c r="D7" s="214"/>
      <c r="E7" s="214"/>
      <c r="F7" s="214"/>
      <c r="H7" s="214" t="s">
        <v>290</v>
      </c>
      <c r="I7" s="214"/>
      <c r="J7" s="214"/>
      <c r="K7" s="214"/>
      <c r="L7" s="214"/>
      <c r="M7" s="214"/>
      <c r="O7" s="214" t="s">
        <v>290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434359.6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200365.1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233994.5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42999</v>
      </c>
      <c r="F19" s="84">
        <f>F20+F21</f>
        <v>38281.199999999997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19832</v>
      </c>
      <c r="M19" s="84">
        <f>M20+M21</f>
        <v>17655.8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23167</v>
      </c>
      <c r="T19" s="84">
        <f>T20+T21</f>
        <v>20625.400000000001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8970</v>
      </c>
      <c r="F20" s="85">
        <v>20072.2</v>
      </c>
      <c r="H20" s="202"/>
      <c r="I20" s="36" t="s">
        <v>35</v>
      </c>
      <c r="J20" s="131">
        <v>6</v>
      </c>
      <c r="K20" s="53"/>
      <c r="L20" s="78">
        <v>4137</v>
      </c>
      <c r="M20" s="85">
        <v>9257.4</v>
      </c>
      <c r="O20" s="202"/>
      <c r="P20" s="36" t="s">
        <v>35</v>
      </c>
      <c r="Q20" s="131">
        <v>6</v>
      </c>
      <c r="R20" s="53"/>
      <c r="S20" s="78">
        <v>4833</v>
      </c>
      <c r="T20" s="85">
        <v>10814.800000000001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34029</v>
      </c>
      <c r="F21" s="85">
        <v>18209</v>
      </c>
      <c r="H21" s="202"/>
      <c r="I21" s="39" t="s">
        <v>36</v>
      </c>
      <c r="J21" s="131">
        <v>7</v>
      </c>
      <c r="K21" s="53"/>
      <c r="L21" s="78">
        <v>15695</v>
      </c>
      <c r="M21" s="85">
        <v>8398.4</v>
      </c>
      <c r="O21" s="202"/>
      <c r="P21" s="39" t="s">
        <v>36</v>
      </c>
      <c r="Q21" s="131">
        <v>7</v>
      </c>
      <c r="R21" s="53"/>
      <c r="S21" s="78">
        <v>18334</v>
      </c>
      <c r="T21" s="85">
        <v>9810.6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3222</v>
      </c>
      <c r="F22" s="84">
        <f t="shared" ref="F22" si="0">F23+F24</f>
        <v>3615</v>
      </c>
      <c r="H22" s="202"/>
      <c r="I22" s="38" t="s">
        <v>31</v>
      </c>
      <c r="J22" s="131">
        <v>8</v>
      </c>
      <c r="K22" s="53" t="s">
        <v>16</v>
      </c>
      <c r="L22" s="87">
        <f>L23+L24</f>
        <v>1486</v>
      </c>
      <c r="M22" s="84">
        <f t="shared" ref="M22" si="1">M23+M24</f>
        <v>1667.3</v>
      </c>
      <c r="O22" s="202"/>
      <c r="P22" s="38" t="s">
        <v>31</v>
      </c>
      <c r="Q22" s="131">
        <v>8</v>
      </c>
      <c r="R22" s="53" t="s">
        <v>16</v>
      </c>
      <c r="S22" s="87">
        <f>S23+S24</f>
        <v>1736</v>
      </c>
      <c r="T22" s="84">
        <f t="shared" ref="T22" si="2">T23+T24</f>
        <v>1947.7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3222</v>
      </c>
      <c r="F23" s="85">
        <v>3615</v>
      </c>
      <c r="H23" s="202"/>
      <c r="I23" s="36" t="s">
        <v>35</v>
      </c>
      <c r="J23" s="131">
        <v>9</v>
      </c>
      <c r="K23" s="53"/>
      <c r="L23" s="78">
        <v>1486</v>
      </c>
      <c r="M23" s="85">
        <v>1667.3</v>
      </c>
      <c r="O23" s="202"/>
      <c r="P23" s="36" t="s">
        <v>35</v>
      </c>
      <c r="Q23" s="131">
        <v>9</v>
      </c>
      <c r="R23" s="53"/>
      <c r="S23" s="78">
        <v>1736</v>
      </c>
      <c r="T23" s="85">
        <v>1947.7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13618</v>
      </c>
      <c r="F25" s="84">
        <f>F26+F27</f>
        <v>39852</v>
      </c>
      <c r="H25" s="202"/>
      <c r="I25" s="38" t="s">
        <v>28</v>
      </c>
      <c r="J25" s="131">
        <v>11</v>
      </c>
      <c r="K25" s="53" t="s">
        <v>17</v>
      </c>
      <c r="L25" s="87">
        <f>L26+L27</f>
        <v>6281</v>
      </c>
      <c r="M25" s="84">
        <f>M26+M27</f>
        <v>18381</v>
      </c>
      <c r="O25" s="202"/>
      <c r="P25" s="38" t="s">
        <v>28</v>
      </c>
      <c r="Q25" s="131">
        <v>11</v>
      </c>
      <c r="R25" s="53" t="s">
        <v>17</v>
      </c>
      <c r="S25" s="87">
        <f>S26+S27</f>
        <v>7337</v>
      </c>
      <c r="T25" s="84">
        <f>T26+T27</f>
        <v>21471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430</v>
      </c>
      <c r="F26" s="85">
        <v>1132.0999999999999</v>
      </c>
      <c r="H26" s="202"/>
      <c r="I26" s="36" t="s">
        <v>35</v>
      </c>
      <c r="J26" s="131">
        <v>12</v>
      </c>
      <c r="K26" s="53"/>
      <c r="L26" s="78">
        <v>198</v>
      </c>
      <c r="M26" s="85">
        <v>521.29999999999995</v>
      </c>
      <c r="O26" s="202"/>
      <c r="P26" s="36" t="s">
        <v>35</v>
      </c>
      <c r="Q26" s="131">
        <v>12</v>
      </c>
      <c r="R26" s="53"/>
      <c r="S26" s="78">
        <v>232</v>
      </c>
      <c r="T26" s="85">
        <v>610.79999999999995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13188</v>
      </c>
      <c r="F27" s="85">
        <v>38719.9</v>
      </c>
      <c r="H27" s="202"/>
      <c r="I27" s="39" t="s">
        <v>255</v>
      </c>
      <c r="J27" s="131">
        <v>13</v>
      </c>
      <c r="K27" s="53"/>
      <c r="L27" s="78">
        <v>6083</v>
      </c>
      <c r="M27" s="85">
        <v>17859.7</v>
      </c>
      <c r="O27" s="202"/>
      <c r="P27" s="39" t="s">
        <v>255</v>
      </c>
      <c r="Q27" s="131">
        <v>13</v>
      </c>
      <c r="R27" s="53"/>
      <c r="S27" s="78">
        <v>7105</v>
      </c>
      <c r="T27" s="85">
        <v>20860.2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6848</v>
      </c>
      <c r="F29" s="84">
        <f>F30+F40+F41</f>
        <v>311662.59999999998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3159</v>
      </c>
      <c r="M29" s="84">
        <f>M30+M40+M41</f>
        <v>143770.79999999999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3689</v>
      </c>
      <c r="T29" s="84">
        <f>T30+T40+T41</f>
        <v>167891.8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6848</v>
      </c>
      <c r="F30" s="85">
        <v>311662.59999999998</v>
      </c>
      <c r="G30" s="43"/>
      <c r="H30" s="202"/>
      <c r="I30" s="42" t="s">
        <v>44</v>
      </c>
      <c r="J30" s="55">
        <v>15</v>
      </c>
      <c r="K30" s="54" t="s">
        <v>9</v>
      </c>
      <c r="L30" s="78">
        <v>3159</v>
      </c>
      <c r="M30" s="85">
        <v>143770.79999999999</v>
      </c>
      <c r="N30" s="43"/>
      <c r="O30" s="202"/>
      <c r="P30" s="42" t="s">
        <v>44</v>
      </c>
      <c r="Q30" s="55">
        <v>15</v>
      </c>
      <c r="R30" s="54" t="s">
        <v>9</v>
      </c>
      <c r="S30" s="78">
        <v>3689</v>
      </c>
      <c r="T30" s="85">
        <v>167891.8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3050</v>
      </c>
      <c r="F42" s="84">
        <f>F43+F47</f>
        <v>40948.800000000003</v>
      </c>
      <c r="H42" s="196" t="s">
        <v>26</v>
      </c>
      <c r="I42" s="48" t="s">
        <v>29</v>
      </c>
      <c r="J42" s="55">
        <v>26</v>
      </c>
      <c r="K42" s="53"/>
      <c r="L42" s="87">
        <f>L43+L47</f>
        <v>1407</v>
      </c>
      <c r="M42" s="84">
        <f>M43+M47</f>
        <v>18890.2</v>
      </c>
      <c r="O42" s="196" t="s">
        <v>26</v>
      </c>
      <c r="P42" s="48" t="s">
        <v>29</v>
      </c>
      <c r="Q42" s="55">
        <v>26</v>
      </c>
      <c r="R42" s="53"/>
      <c r="S42" s="87">
        <f>S43+S47</f>
        <v>1643</v>
      </c>
      <c r="T42" s="84">
        <f>T43+T47</f>
        <v>22058.600000000002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3050</v>
      </c>
      <c r="F43" s="85">
        <v>40948.800000000003</v>
      </c>
      <c r="H43" s="197"/>
      <c r="I43" s="42" t="s">
        <v>44</v>
      </c>
      <c r="J43" s="55">
        <v>27</v>
      </c>
      <c r="K43" s="53"/>
      <c r="L43" s="78">
        <v>1407</v>
      </c>
      <c r="M43" s="85">
        <v>18890.2</v>
      </c>
      <c r="O43" s="197"/>
      <c r="P43" s="42" t="s">
        <v>44</v>
      </c>
      <c r="Q43" s="55">
        <v>27</v>
      </c>
      <c r="R43" s="53"/>
      <c r="S43" s="78">
        <v>1643</v>
      </c>
      <c r="T43" s="85">
        <v>22058.600000000002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144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279</v>
      </c>
      <c r="B7" s="214"/>
      <c r="C7" s="214"/>
      <c r="D7" s="214"/>
      <c r="E7" s="214"/>
      <c r="F7" s="214"/>
      <c r="H7" s="214" t="s">
        <v>279</v>
      </c>
      <c r="I7" s="214"/>
      <c r="J7" s="214"/>
      <c r="K7" s="214"/>
      <c r="L7" s="214"/>
      <c r="M7" s="214"/>
      <c r="O7" s="214" t="s">
        <v>279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3351201.3000000003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1349170.1000000003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2002031.2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1517</v>
      </c>
      <c r="F15" s="84">
        <v>29702.9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611</v>
      </c>
      <c r="M15" s="84">
        <v>11963.4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906</v>
      </c>
      <c r="T15" s="84">
        <v>17739.5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1517</v>
      </c>
      <c r="F16" s="85">
        <v>29702.9</v>
      </c>
      <c r="H16" s="202"/>
      <c r="I16" s="36" t="s">
        <v>10</v>
      </c>
      <c r="J16" s="131">
        <v>3</v>
      </c>
      <c r="K16" s="53"/>
      <c r="L16" s="78">
        <v>611</v>
      </c>
      <c r="M16" s="85">
        <v>11963.4</v>
      </c>
      <c r="O16" s="202"/>
      <c r="P16" s="36" t="s">
        <v>10</v>
      </c>
      <c r="Q16" s="131">
        <v>3</v>
      </c>
      <c r="R16" s="53"/>
      <c r="S16" s="78">
        <v>906</v>
      </c>
      <c r="T16" s="85">
        <v>17739.5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87639</v>
      </c>
      <c r="F19" s="84">
        <f>F20+F21</f>
        <v>56002.2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35283</v>
      </c>
      <c r="M19" s="84">
        <f>M20+M21</f>
        <v>22546.400000000001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52356</v>
      </c>
      <c r="T19" s="84">
        <f>T20+T21</f>
        <v>33455.800000000003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14766</v>
      </c>
      <c r="F20" s="85">
        <v>18498.2</v>
      </c>
      <c r="H20" s="202"/>
      <c r="I20" s="36" t="s">
        <v>35</v>
      </c>
      <c r="J20" s="131">
        <v>6</v>
      </c>
      <c r="K20" s="53"/>
      <c r="L20" s="78">
        <v>5945</v>
      </c>
      <c r="M20" s="85">
        <v>7447.6</v>
      </c>
      <c r="O20" s="202"/>
      <c r="P20" s="36" t="s">
        <v>35</v>
      </c>
      <c r="Q20" s="131">
        <v>6</v>
      </c>
      <c r="R20" s="53"/>
      <c r="S20" s="78">
        <v>8821</v>
      </c>
      <c r="T20" s="85">
        <v>11050.6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72873</v>
      </c>
      <c r="F21" s="85">
        <v>37504</v>
      </c>
      <c r="H21" s="202"/>
      <c r="I21" s="39" t="s">
        <v>36</v>
      </c>
      <c r="J21" s="131">
        <v>7</v>
      </c>
      <c r="K21" s="53"/>
      <c r="L21" s="78">
        <v>29338</v>
      </c>
      <c r="M21" s="85">
        <v>15098.8</v>
      </c>
      <c r="O21" s="202"/>
      <c r="P21" s="39" t="s">
        <v>36</v>
      </c>
      <c r="Q21" s="131">
        <v>7</v>
      </c>
      <c r="R21" s="53"/>
      <c r="S21" s="78">
        <v>43535</v>
      </c>
      <c r="T21" s="85">
        <v>22405.200000000001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38251</v>
      </c>
      <c r="F22" s="84">
        <f t="shared" ref="F22" si="0">F23+F24</f>
        <v>59791.8</v>
      </c>
      <c r="H22" s="202"/>
      <c r="I22" s="38" t="s">
        <v>31</v>
      </c>
      <c r="J22" s="131">
        <v>8</v>
      </c>
      <c r="K22" s="53" t="s">
        <v>16</v>
      </c>
      <c r="L22" s="87">
        <f>L23+L24</f>
        <v>15400</v>
      </c>
      <c r="M22" s="84">
        <f t="shared" ref="M22" si="1">M23+M24</f>
        <v>24072.400000000001</v>
      </c>
      <c r="O22" s="202"/>
      <c r="P22" s="38" t="s">
        <v>31</v>
      </c>
      <c r="Q22" s="131">
        <v>8</v>
      </c>
      <c r="R22" s="53" t="s">
        <v>16</v>
      </c>
      <c r="S22" s="87">
        <f>S23+S24</f>
        <v>22851</v>
      </c>
      <c r="T22" s="84">
        <f t="shared" ref="T22" si="2">T23+T24</f>
        <v>35719.4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38251</v>
      </c>
      <c r="F23" s="85">
        <v>59791.8</v>
      </c>
      <c r="H23" s="202"/>
      <c r="I23" s="36" t="s">
        <v>35</v>
      </c>
      <c r="J23" s="131">
        <v>9</v>
      </c>
      <c r="K23" s="53"/>
      <c r="L23" s="78">
        <v>15400</v>
      </c>
      <c r="M23" s="85">
        <v>24072.400000000001</v>
      </c>
      <c r="O23" s="202"/>
      <c r="P23" s="36" t="s">
        <v>35</v>
      </c>
      <c r="Q23" s="131">
        <v>9</v>
      </c>
      <c r="R23" s="53"/>
      <c r="S23" s="78">
        <v>22851</v>
      </c>
      <c r="T23" s="85">
        <v>35719.4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5694</v>
      </c>
      <c r="F25" s="84">
        <f>F26+F27</f>
        <v>67722.600000000006</v>
      </c>
      <c r="H25" s="202"/>
      <c r="I25" s="38" t="s">
        <v>28</v>
      </c>
      <c r="J25" s="131">
        <v>11</v>
      </c>
      <c r="K25" s="53" t="s">
        <v>17</v>
      </c>
      <c r="L25" s="87">
        <f>L26+L27</f>
        <v>2292</v>
      </c>
      <c r="M25" s="84">
        <f>M26+M27</f>
        <v>27263.1</v>
      </c>
      <c r="O25" s="202"/>
      <c r="P25" s="38" t="s">
        <v>28</v>
      </c>
      <c r="Q25" s="131">
        <v>11</v>
      </c>
      <c r="R25" s="53" t="s">
        <v>17</v>
      </c>
      <c r="S25" s="87">
        <f>S26+S27</f>
        <v>3402</v>
      </c>
      <c r="T25" s="84">
        <f>T26+T27</f>
        <v>40459.5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5694</v>
      </c>
      <c r="F26" s="85">
        <v>28034.9</v>
      </c>
      <c r="H26" s="202"/>
      <c r="I26" s="36" t="s">
        <v>35</v>
      </c>
      <c r="J26" s="131">
        <v>12</v>
      </c>
      <c r="K26" s="53"/>
      <c r="L26" s="78">
        <v>2292</v>
      </c>
      <c r="M26" s="85">
        <v>11285</v>
      </c>
      <c r="O26" s="202"/>
      <c r="P26" s="36" t="s">
        <v>35</v>
      </c>
      <c r="Q26" s="131">
        <v>12</v>
      </c>
      <c r="R26" s="53"/>
      <c r="S26" s="78">
        <v>3402</v>
      </c>
      <c r="T26" s="85">
        <v>16749.900000000001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39687.699999999997</v>
      </c>
      <c r="H27" s="202"/>
      <c r="I27" s="39" t="s">
        <v>255</v>
      </c>
      <c r="J27" s="131">
        <v>13</v>
      </c>
      <c r="K27" s="53"/>
      <c r="L27" s="78">
        <v>0</v>
      </c>
      <c r="M27" s="85">
        <v>15978.1</v>
      </c>
      <c r="O27" s="202"/>
      <c r="P27" s="39" t="s">
        <v>255</v>
      </c>
      <c r="Q27" s="131">
        <v>13</v>
      </c>
      <c r="R27" s="53"/>
      <c r="S27" s="78">
        <v>0</v>
      </c>
      <c r="T27" s="85">
        <v>23709.599999999999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26968</v>
      </c>
      <c r="F29" s="84">
        <f>F30+F40+F41</f>
        <v>3031306.1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10857</v>
      </c>
      <c r="M29" s="84">
        <f>M30+M40+M41</f>
        <v>1220383.7000000002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16111</v>
      </c>
      <c r="T29" s="84">
        <f>T30+T40+T41</f>
        <v>1810922.4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23873</v>
      </c>
      <c r="F30" s="85">
        <v>2113148.2000000002</v>
      </c>
      <c r="G30" s="43"/>
      <c r="H30" s="202"/>
      <c r="I30" s="42" t="s">
        <v>44</v>
      </c>
      <c r="J30" s="55">
        <v>15</v>
      </c>
      <c r="K30" s="54" t="s">
        <v>9</v>
      </c>
      <c r="L30" s="78">
        <v>9611</v>
      </c>
      <c r="M30" s="85">
        <v>850747.3</v>
      </c>
      <c r="N30" s="43"/>
      <c r="O30" s="202"/>
      <c r="P30" s="42" t="s">
        <v>44</v>
      </c>
      <c r="Q30" s="55">
        <v>15</v>
      </c>
      <c r="R30" s="54" t="s">
        <v>9</v>
      </c>
      <c r="S30" s="78">
        <v>14262</v>
      </c>
      <c r="T30" s="85">
        <v>1262400.8999999999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271</v>
      </c>
      <c r="F32" s="86">
        <v>39195.1</v>
      </c>
      <c r="H32" s="202"/>
      <c r="I32" s="200"/>
      <c r="J32" s="55">
        <v>17</v>
      </c>
      <c r="K32" s="53" t="s">
        <v>9</v>
      </c>
      <c r="L32" s="79">
        <v>109</v>
      </c>
      <c r="M32" s="86">
        <v>15764.8</v>
      </c>
      <c r="O32" s="202"/>
      <c r="P32" s="200"/>
      <c r="Q32" s="55">
        <v>17</v>
      </c>
      <c r="R32" s="53" t="s">
        <v>9</v>
      </c>
      <c r="S32" s="79">
        <v>162</v>
      </c>
      <c r="T32" s="86">
        <v>23430.3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1487</v>
      </c>
      <c r="F33" s="86">
        <v>225738.2</v>
      </c>
      <c r="H33" s="202"/>
      <c r="I33" s="45" t="s">
        <v>41</v>
      </c>
      <c r="J33" s="55">
        <v>18</v>
      </c>
      <c r="K33" s="53" t="s">
        <v>9</v>
      </c>
      <c r="L33" s="79">
        <v>599</v>
      </c>
      <c r="M33" s="86">
        <v>90932.9</v>
      </c>
      <c r="O33" s="202"/>
      <c r="P33" s="45" t="s">
        <v>41</v>
      </c>
      <c r="Q33" s="55">
        <v>18</v>
      </c>
      <c r="R33" s="53" t="s">
        <v>9</v>
      </c>
      <c r="S33" s="79">
        <v>888</v>
      </c>
      <c r="T33" s="86">
        <v>134805.30000000002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8">
        <v>0</v>
      </c>
      <c r="M38" s="111">
        <v>0</v>
      </c>
      <c r="O38" s="202"/>
      <c r="P38" s="74" t="s">
        <v>256</v>
      </c>
      <c r="Q38" s="55">
        <v>23</v>
      </c>
      <c r="R38" s="53"/>
      <c r="S38" s="78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3095</v>
      </c>
      <c r="F40" s="85">
        <v>918157.89999999991</v>
      </c>
      <c r="H40" s="202"/>
      <c r="I40" s="46" t="s">
        <v>13</v>
      </c>
      <c r="J40" s="55">
        <v>24</v>
      </c>
      <c r="K40" s="53" t="s">
        <v>9</v>
      </c>
      <c r="L40" s="78">
        <v>1246</v>
      </c>
      <c r="M40" s="85">
        <v>369636.4</v>
      </c>
      <c r="O40" s="202"/>
      <c r="P40" s="46" t="s">
        <v>13</v>
      </c>
      <c r="Q40" s="55">
        <v>24</v>
      </c>
      <c r="R40" s="53" t="s">
        <v>9</v>
      </c>
      <c r="S40" s="78">
        <v>1849</v>
      </c>
      <c r="T40" s="85">
        <v>548521.49999999988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2442</v>
      </c>
      <c r="F42" s="84">
        <f>F43+F47</f>
        <v>106675.7</v>
      </c>
      <c r="H42" s="196" t="s">
        <v>26</v>
      </c>
      <c r="I42" s="48" t="s">
        <v>29</v>
      </c>
      <c r="J42" s="55">
        <v>26</v>
      </c>
      <c r="K42" s="53"/>
      <c r="L42" s="87">
        <f>L43+L47</f>
        <v>983</v>
      </c>
      <c r="M42" s="84">
        <f>M43+M47</f>
        <v>42941.1</v>
      </c>
      <c r="O42" s="196" t="s">
        <v>26</v>
      </c>
      <c r="P42" s="48" t="s">
        <v>29</v>
      </c>
      <c r="Q42" s="55">
        <v>26</v>
      </c>
      <c r="R42" s="53"/>
      <c r="S42" s="87">
        <f>S43+S47</f>
        <v>1459</v>
      </c>
      <c r="T42" s="84">
        <f>T43+T47</f>
        <v>63734.6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2442</v>
      </c>
      <c r="F43" s="85">
        <v>106675.7</v>
      </c>
      <c r="H43" s="197"/>
      <c r="I43" s="42" t="s">
        <v>44</v>
      </c>
      <c r="J43" s="55">
        <v>27</v>
      </c>
      <c r="K43" s="53"/>
      <c r="L43" s="78">
        <v>983</v>
      </c>
      <c r="M43" s="85">
        <v>42941.1</v>
      </c>
      <c r="O43" s="197"/>
      <c r="P43" s="42" t="s">
        <v>44</v>
      </c>
      <c r="Q43" s="55">
        <v>27</v>
      </c>
      <c r="R43" s="53"/>
      <c r="S43" s="78">
        <v>1459</v>
      </c>
      <c r="T43" s="85">
        <v>63734.6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146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283</v>
      </c>
      <c r="B7" s="214"/>
      <c r="C7" s="214"/>
      <c r="D7" s="214"/>
      <c r="E7" s="214"/>
      <c r="F7" s="214"/>
      <c r="H7" s="214" t="s">
        <v>283</v>
      </c>
      <c r="I7" s="214"/>
      <c r="J7" s="214"/>
      <c r="K7" s="214"/>
      <c r="L7" s="214"/>
      <c r="M7" s="214"/>
      <c r="O7" s="214" t="s">
        <v>283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190">
        <f>F15+F19+F22+F25+F29+F42</f>
        <v>212408.59999999998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97108.1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115300.49999999997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66270</v>
      </c>
      <c r="F19" s="84">
        <f>F20+F21</f>
        <v>39099.300000000003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30941</v>
      </c>
      <c r="M19" s="84">
        <f>M20+M21</f>
        <v>18255.2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35329</v>
      </c>
      <c r="T19" s="84">
        <f>T20+T21</f>
        <v>20844.100000000002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66270</v>
      </c>
      <c r="F21" s="85">
        <v>39099.300000000003</v>
      </c>
      <c r="H21" s="202"/>
      <c r="I21" s="39" t="s">
        <v>36</v>
      </c>
      <c r="J21" s="131">
        <v>7</v>
      </c>
      <c r="K21" s="53"/>
      <c r="L21" s="78">
        <v>30941</v>
      </c>
      <c r="M21" s="85">
        <v>18255.2</v>
      </c>
      <c r="O21" s="202"/>
      <c r="P21" s="39" t="s">
        <v>36</v>
      </c>
      <c r="Q21" s="131">
        <v>7</v>
      </c>
      <c r="R21" s="53"/>
      <c r="S21" s="78">
        <v>35329</v>
      </c>
      <c r="T21" s="85">
        <v>20844.100000000002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4228</v>
      </c>
      <c r="F25" s="84">
        <f>F26+F27</f>
        <v>29567.600000000002</v>
      </c>
      <c r="H25" s="202"/>
      <c r="I25" s="38" t="s">
        <v>28</v>
      </c>
      <c r="J25" s="131">
        <v>11</v>
      </c>
      <c r="K25" s="53" t="s">
        <v>17</v>
      </c>
      <c r="L25" s="87">
        <f>L26+L27</f>
        <v>1974</v>
      </c>
      <c r="M25" s="84">
        <f>M26+M27</f>
        <v>13805.3</v>
      </c>
      <c r="O25" s="202"/>
      <c r="P25" s="38" t="s">
        <v>28</v>
      </c>
      <c r="Q25" s="131">
        <v>11</v>
      </c>
      <c r="R25" s="53" t="s">
        <v>17</v>
      </c>
      <c r="S25" s="87">
        <f>S26+S27</f>
        <v>2254</v>
      </c>
      <c r="T25" s="84">
        <f>T26+T27</f>
        <v>15762.300000000001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2656</v>
      </c>
      <c r="F26" s="85">
        <v>8040.2</v>
      </c>
      <c r="H26" s="202"/>
      <c r="I26" s="36" t="s">
        <v>35</v>
      </c>
      <c r="J26" s="131">
        <v>12</v>
      </c>
      <c r="K26" s="53"/>
      <c r="L26" s="78">
        <v>1240</v>
      </c>
      <c r="M26" s="85">
        <v>3753.7</v>
      </c>
      <c r="O26" s="202"/>
      <c r="P26" s="36" t="s">
        <v>35</v>
      </c>
      <c r="Q26" s="131">
        <v>12</v>
      </c>
      <c r="R26" s="53"/>
      <c r="S26" s="78">
        <v>1416</v>
      </c>
      <c r="T26" s="85">
        <v>4286.5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1572</v>
      </c>
      <c r="F27" s="85">
        <v>21527.4</v>
      </c>
      <c r="H27" s="202"/>
      <c r="I27" s="39" t="s">
        <v>255</v>
      </c>
      <c r="J27" s="131">
        <v>13</v>
      </c>
      <c r="K27" s="53"/>
      <c r="L27" s="78">
        <v>734</v>
      </c>
      <c r="M27" s="85">
        <v>10051.6</v>
      </c>
      <c r="O27" s="202"/>
      <c r="P27" s="39" t="s">
        <v>255</v>
      </c>
      <c r="Q27" s="131">
        <v>13</v>
      </c>
      <c r="R27" s="53"/>
      <c r="S27" s="78">
        <v>838</v>
      </c>
      <c r="T27" s="85">
        <v>11475.800000000001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1784</v>
      </c>
      <c r="F29" s="84">
        <f>F30+F40+F41</f>
        <v>126023.69999999998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833</v>
      </c>
      <c r="M29" s="84">
        <f>M30+M40+M41</f>
        <v>56782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951</v>
      </c>
      <c r="T29" s="84">
        <f>T30+T40+T41</f>
        <v>69241.699999999983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1729</v>
      </c>
      <c r="F30" s="85">
        <v>115789.69999999998</v>
      </c>
      <c r="G30" s="43"/>
      <c r="H30" s="202"/>
      <c r="I30" s="42" t="s">
        <v>44</v>
      </c>
      <c r="J30" s="55">
        <v>15</v>
      </c>
      <c r="K30" s="54" t="s">
        <v>9</v>
      </c>
      <c r="L30" s="78">
        <v>807</v>
      </c>
      <c r="M30" s="85">
        <v>51944.1</v>
      </c>
      <c r="N30" s="43"/>
      <c r="O30" s="202"/>
      <c r="P30" s="42" t="s">
        <v>44</v>
      </c>
      <c r="Q30" s="55">
        <v>15</v>
      </c>
      <c r="R30" s="54" t="s">
        <v>9</v>
      </c>
      <c r="S30" s="78">
        <v>922</v>
      </c>
      <c r="T30" s="85">
        <v>63845.599999999984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55</v>
      </c>
      <c r="F40" s="85">
        <v>10234</v>
      </c>
      <c r="H40" s="202"/>
      <c r="I40" s="46" t="s">
        <v>13</v>
      </c>
      <c r="J40" s="55">
        <v>24</v>
      </c>
      <c r="K40" s="53" t="s">
        <v>9</v>
      </c>
      <c r="L40" s="78">
        <v>26</v>
      </c>
      <c r="M40" s="85">
        <v>4837.8999999999996</v>
      </c>
      <c r="O40" s="202"/>
      <c r="P40" s="46" t="s">
        <v>13</v>
      </c>
      <c r="Q40" s="55">
        <v>24</v>
      </c>
      <c r="R40" s="53" t="s">
        <v>9</v>
      </c>
      <c r="S40" s="78">
        <v>29</v>
      </c>
      <c r="T40" s="85">
        <v>5396.1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1097</v>
      </c>
      <c r="F42" s="84">
        <f>F43+F47</f>
        <v>17718</v>
      </c>
      <c r="H42" s="196" t="s">
        <v>26</v>
      </c>
      <c r="I42" s="48" t="s">
        <v>29</v>
      </c>
      <c r="J42" s="55">
        <v>26</v>
      </c>
      <c r="K42" s="53"/>
      <c r="L42" s="87">
        <f>L43+L47</f>
        <v>512</v>
      </c>
      <c r="M42" s="84">
        <f>M43+M47</f>
        <v>8265.6</v>
      </c>
      <c r="O42" s="196" t="s">
        <v>26</v>
      </c>
      <c r="P42" s="48" t="s">
        <v>29</v>
      </c>
      <c r="Q42" s="55">
        <v>26</v>
      </c>
      <c r="R42" s="53"/>
      <c r="S42" s="87">
        <f>S43+S47</f>
        <v>585</v>
      </c>
      <c r="T42" s="84">
        <f>T43+T47</f>
        <v>9452.4000000000015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1097</v>
      </c>
      <c r="F43" s="85">
        <v>17718</v>
      </c>
      <c r="H43" s="197"/>
      <c r="I43" s="42" t="s">
        <v>44</v>
      </c>
      <c r="J43" s="55">
        <v>27</v>
      </c>
      <c r="K43" s="53"/>
      <c r="L43" s="78">
        <v>512</v>
      </c>
      <c r="M43" s="85">
        <v>8265.6</v>
      </c>
      <c r="O43" s="197"/>
      <c r="P43" s="42" t="s">
        <v>44</v>
      </c>
      <c r="Q43" s="55">
        <v>27</v>
      </c>
      <c r="R43" s="53"/>
      <c r="S43" s="78">
        <v>585</v>
      </c>
      <c r="T43" s="85">
        <v>9452.4000000000015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884</v>
      </c>
      <c r="F45" s="86">
        <v>12618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413</v>
      </c>
      <c r="M45" s="86">
        <v>5895.1</v>
      </c>
      <c r="O45" s="197"/>
      <c r="P45" s="130" t="s">
        <v>390</v>
      </c>
      <c r="Q45" s="55">
        <v>29</v>
      </c>
      <c r="R45" s="54" t="s">
        <v>20</v>
      </c>
      <c r="S45" s="79">
        <v>471</v>
      </c>
      <c r="T45" s="86">
        <v>6722.9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151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308</v>
      </c>
      <c r="B7" s="214"/>
      <c r="C7" s="214"/>
      <c r="D7" s="214"/>
      <c r="E7" s="214"/>
      <c r="F7" s="214"/>
      <c r="H7" s="214" t="s">
        <v>308</v>
      </c>
      <c r="I7" s="214"/>
      <c r="J7" s="214"/>
      <c r="K7" s="214"/>
      <c r="L7" s="214"/>
      <c r="M7" s="214"/>
      <c r="O7" s="214" t="s">
        <v>308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14486.7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8810.4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5676.2999999999993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10572</v>
      </c>
      <c r="F19" s="84">
        <f>F20+F21</f>
        <v>6710.3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6428</v>
      </c>
      <c r="M19" s="84">
        <f>M20+M21</f>
        <v>4080.3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4144</v>
      </c>
      <c r="T19" s="84">
        <f>T20+T21</f>
        <v>2630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3442</v>
      </c>
      <c r="F20" s="85">
        <v>4145.5</v>
      </c>
      <c r="H20" s="202"/>
      <c r="I20" s="36" t="s">
        <v>35</v>
      </c>
      <c r="J20" s="131">
        <v>6</v>
      </c>
      <c r="K20" s="53"/>
      <c r="L20" s="78">
        <v>2093</v>
      </c>
      <c r="M20" s="85">
        <v>2520.9</v>
      </c>
      <c r="O20" s="202"/>
      <c r="P20" s="36" t="s">
        <v>35</v>
      </c>
      <c r="Q20" s="131">
        <v>6</v>
      </c>
      <c r="R20" s="53"/>
      <c r="S20" s="78">
        <v>1349</v>
      </c>
      <c r="T20" s="85">
        <v>1624.6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7130</v>
      </c>
      <c r="F21" s="85">
        <v>2564.8000000000002</v>
      </c>
      <c r="H21" s="202"/>
      <c r="I21" s="39" t="s">
        <v>36</v>
      </c>
      <c r="J21" s="131">
        <v>7</v>
      </c>
      <c r="K21" s="53"/>
      <c r="L21" s="78">
        <v>4335</v>
      </c>
      <c r="M21" s="85">
        <v>1559.4</v>
      </c>
      <c r="O21" s="202"/>
      <c r="P21" s="39" t="s">
        <v>36</v>
      </c>
      <c r="Q21" s="131">
        <v>7</v>
      </c>
      <c r="R21" s="53"/>
      <c r="S21" s="78">
        <v>2795</v>
      </c>
      <c r="T21" s="85">
        <v>1005.4000000000001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258</v>
      </c>
      <c r="F22" s="84">
        <f t="shared" ref="F22" si="0">F23+F24</f>
        <v>264.89999999999998</v>
      </c>
      <c r="H22" s="202"/>
      <c r="I22" s="38" t="s">
        <v>31</v>
      </c>
      <c r="J22" s="131">
        <v>8</v>
      </c>
      <c r="K22" s="53" t="s">
        <v>16</v>
      </c>
      <c r="L22" s="87">
        <f>L23+L24</f>
        <v>157</v>
      </c>
      <c r="M22" s="84">
        <f t="shared" ref="M22" si="1">M23+M24</f>
        <v>161.19999999999999</v>
      </c>
      <c r="O22" s="202"/>
      <c r="P22" s="38" t="s">
        <v>31</v>
      </c>
      <c r="Q22" s="131">
        <v>8</v>
      </c>
      <c r="R22" s="53" t="s">
        <v>16</v>
      </c>
      <c r="S22" s="87">
        <f>S23+S24</f>
        <v>101</v>
      </c>
      <c r="T22" s="84">
        <f t="shared" ref="T22" si="2">T23+T24</f>
        <v>103.69999999999999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258</v>
      </c>
      <c r="F23" s="85">
        <v>264.89999999999998</v>
      </c>
      <c r="H23" s="202"/>
      <c r="I23" s="36" t="s">
        <v>35</v>
      </c>
      <c r="J23" s="131">
        <v>9</v>
      </c>
      <c r="K23" s="53"/>
      <c r="L23" s="78">
        <v>157</v>
      </c>
      <c r="M23" s="85">
        <v>161.19999999999999</v>
      </c>
      <c r="O23" s="202"/>
      <c r="P23" s="36" t="s">
        <v>35</v>
      </c>
      <c r="Q23" s="131">
        <v>9</v>
      </c>
      <c r="R23" s="53"/>
      <c r="S23" s="78">
        <v>101</v>
      </c>
      <c r="T23" s="85">
        <v>103.69999999999999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3860</v>
      </c>
      <c r="F25" s="84">
        <f>F26+F27</f>
        <v>7511.5</v>
      </c>
      <c r="H25" s="202"/>
      <c r="I25" s="38" t="s">
        <v>28</v>
      </c>
      <c r="J25" s="131">
        <v>11</v>
      </c>
      <c r="K25" s="53" t="s">
        <v>17</v>
      </c>
      <c r="L25" s="87">
        <f>L26+L27</f>
        <v>2347</v>
      </c>
      <c r="M25" s="84">
        <f>M26+M27</f>
        <v>4568.8999999999996</v>
      </c>
      <c r="O25" s="202"/>
      <c r="P25" s="38" t="s">
        <v>28</v>
      </c>
      <c r="Q25" s="131">
        <v>11</v>
      </c>
      <c r="R25" s="53" t="s">
        <v>17</v>
      </c>
      <c r="S25" s="87">
        <f>S26+S27</f>
        <v>1513</v>
      </c>
      <c r="T25" s="84">
        <f>T26+T27</f>
        <v>2942.6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1070</v>
      </c>
      <c r="F26" s="85">
        <v>2057.5</v>
      </c>
      <c r="H26" s="202"/>
      <c r="I26" s="36" t="s">
        <v>35</v>
      </c>
      <c r="J26" s="131">
        <v>12</v>
      </c>
      <c r="K26" s="53"/>
      <c r="L26" s="78">
        <v>651</v>
      </c>
      <c r="M26" s="85">
        <v>1253.5</v>
      </c>
      <c r="O26" s="202"/>
      <c r="P26" s="36" t="s">
        <v>35</v>
      </c>
      <c r="Q26" s="131">
        <v>12</v>
      </c>
      <c r="R26" s="53"/>
      <c r="S26" s="78">
        <v>419</v>
      </c>
      <c r="T26" s="85">
        <v>804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2790</v>
      </c>
      <c r="F27" s="85">
        <v>5454</v>
      </c>
      <c r="H27" s="202"/>
      <c r="I27" s="39" t="s">
        <v>255</v>
      </c>
      <c r="J27" s="131">
        <v>13</v>
      </c>
      <c r="K27" s="53"/>
      <c r="L27" s="78">
        <v>1696</v>
      </c>
      <c r="M27" s="85">
        <v>3315.4</v>
      </c>
      <c r="O27" s="202"/>
      <c r="P27" s="39" t="s">
        <v>255</v>
      </c>
      <c r="Q27" s="131">
        <v>13</v>
      </c>
      <c r="R27" s="53"/>
      <c r="S27" s="78">
        <v>1094</v>
      </c>
      <c r="T27" s="85">
        <v>2138.6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173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305</v>
      </c>
      <c r="B7" s="214"/>
      <c r="C7" s="214"/>
      <c r="D7" s="214"/>
      <c r="E7" s="214"/>
      <c r="F7" s="214"/>
      <c r="H7" s="214" t="s">
        <v>305</v>
      </c>
      <c r="I7" s="214"/>
      <c r="J7" s="214"/>
      <c r="K7" s="214"/>
      <c r="L7" s="214"/>
      <c r="M7" s="214"/>
      <c r="O7" s="214" t="s">
        <v>305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214835.9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90505.2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124330.69999999998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5594</v>
      </c>
      <c r="F19" s="84">
        <f>F20+F21</f>
        <v>4572.1000000000004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2357</v>
      </c>
      <c r="M19" s="84">
        <f>M20+M21</f>
        <v>1926.4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3237</v>
      </c>
      <c r="T19" s="84">
        <f>T20+T21</f>
        <v>2645.7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4241</v>
      </c>
      <c r="F20" s="85">
        <v>3908.6</v>
      </c>
      <c r="H20" s="202"/>
      <c r="I20" s="36" t="s">
        <v>35</v>
      </c>
      <c r="J20" s="131">
        <v>6</v>
      </c>
      <c r="K20" s="53"/>
      <c r="L20" s="78">
        <v>1787</v>
      </c>
      <c r="M20" s="85">
        <v>1646.9</v>
      </c>
      <c r="O20" s="202"/>
      <c r="P20" s="36" t="s">
        <v>35</v>
      </c>
      <c r="Q20" s="131">
        <v>6</v>
      </c>
      <c r="R20" s="53"/>
      <c r="S20" s="78">
        <v>2454</v>
      </c>
      <c r="T20" s="85">
        <v>2261.6999999999998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1353</v>
      </c>
      <c r="F21" s="85">
        <v>663.5</v>
      </c>
      <c r="H21" s="202"/>
      <c r="I21" s="39" t="s">
        <v>36</v>
      </c>
      <c r="J21" s="131">
        <v>7</v>
      </c>
      <c r="K21" s="53"/>
      <c r="L21" s="78">
        <v>570</v>
      </c>
      <c r="M21" s="85">
        <v>279.5</v>
      </c>
      <c r="O21" s="202"/>
      <c r="P21" s="39" t="s">
        <v>36</v>
      </c>
      <c r="Q21" s="131">
        <v>7</v>
      </c>
      <c r="R21" s="53"/>
      <c r="S21" s="78">
        <v>783</v>
      </c>
      <c r="T21" s="85">
        <v>384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15464</v>
      </c>
      <c r="F22" s="84">
        <f t="shared" ref="F22" si="0">F23+F24</f>
        <v>17350.3</v>
      </c>
      <c r="H22" s="202"/>
      <c r="I22" s="38" t="s">
        <v>31</v>
      </c>
      <c r="J22" s="131">
        <v>8</v>
      </c>
      <c r="K22" s="53" t="s">
        <v>16</v>
      </c>
      <c r="L22" s="87">
        <f>L23+L24</f>
        <v>6514</v>
      </c>
      <c r="M22" s="84">
        <f t="shared" ref="M22" si="1">M23+M24</f>
        <v>7308.6</v>
      </c>
      <c r="O22" s="202"/>
      <c r="P22" s="38" t="s">
        <v>31</v>
      </c>
      <c r="Q22" s="131">
        <v>8</v>
      </c>
      <c r="R22" s="53" t="s">
        <v>16</v>
      </c>
      <c r="S22" s="87">
        <f>S23+S24</f>
        <v>8950</v>
      </c>
      <c r="T22" s="84">
        <f t="shared" ref="T22" si="2">T23+T24</f>
        <v>10041.699999999999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15464</v>
      </c>
      <c r="F23" s="85">
        <v>17350.3</v>
      </c>
      <c r="H23" s="202"/>
      <c r="I23" s="36" t="s">
        <v>35</v>
      </c>
      <c r="J23" s="131">
        <v>9</v>
      </c>
      <c r="K23" s="53"/>
      <c r="L23" s="78">
        <v>6514</v>
      </c>
      <c r="M23" s="85">
        <v>7308.6</v>
      </c>
      <c r="O23" s="202"/>
      <c r="P23" s="36" t="s">
        <v>35</v>
      </c>
      <c r="Q23" s="131">
        <v>9</v>
      </c>
      <c r="R23" s="53"/>
      <c r="S23" s="78">
        <v>8950</v>
      </c>
      <c r="T23" s="85">
        <v>10041.699999999999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330</v>
      </c>
      <c r="F25" s="84">
        <f>F26+F27</f>
        <v>3519.1</v>
      </c>
      <c r="H25" s="202"/>
      <c r="I25" s="38" t="s">
        <v>28</v>
      </c>
      <c r="J25" s="131">
        <v>11</v>
      </c>
      <c r="K25" s="53" t="s">
        <v>17</v>
      </c>
      <c r="L25" s="87">
        <f>L26+L27</f>
        <v>139</v>
      </c>
      <c r="M25" s="84">
        <f>M26+M27</f>
        <v>1482.4</v>
      </c>
      <c r="O25" s="202"/>
      <c r="P25" s="38" t="s">
        <v>28</v>
      </c>
      <c r="Q25" s="131">
        <v>11</v>
      </c>
      <c r="R25" s="53" t="s">
        <v>17</v>
      </c>
      <c r="S25" s="87">
        <f>S26+S27</f>
        <v>191</v>
      </c>
      <c r="T25" s="84">
        <f>T26+T27</f>
        <v>2036.7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330</v>
      </c>
      <c r="F26" s="85">
        <v>1350.4</v>
      </c>
      <c r="H26" s="202"/>
      <c r="I26" s="36" t="s">
        <v>35</v>
      </c>
      <c r="J26" s="131">
        <v>12</v>
      </c>
      <c r="K26" s="53"/>
      <c r="L26" s="78">
        <v>139</v>
      </c>
      <c r="M26" s="85">
        <v>568.79999999999995</v>
      </c>
      <c r="O26" s="202"/>
      <c r="P26" s="36" t="s">
        <v>35</v>
      </c>
      <c r="Q26" s="131">
        <v>12</v>
      </c>
      <c r="R26" s="53"/>
      <c r="S26" s="78">
        <v>191</v>
      </c>
      <c r="T26" s="85">
        <v>781.60000000000014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2168.6999999999998</v>
      </c>
      <c r="H27" s="202"/>
      <c r="I27" s="39" t="s">
        <v>255</v>
      </c>
      <c r="J27" s="131">
        <v>13</v>
      </c>
      <c r="K27" s="53"/>
      <c r="L27" s="78">
        <v>0</v>
      </c>
      <c r="M27" s="85">
        <v>913.6</v>
      </c>
      <c r="O27" s="202"/>
      <c r="P27" s="39" t="s">
        <v>255</v>
      </c>
      <c r="Q27" s="131">
        <v>13</v>
      </c>
      <c r="R27" s="53"/>
      <c r="S27" s="78">
        <v>0</v>
      </c>
      <c r="T27" s="85">
        <v>1255.0999999999999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4192</v>
      </c>
      <c r="F29" s="84">
        <f>F30+F40+F41</f>
        <v>189394.4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1766</v>
      </c>
      <c r="M29" s="84">
        <f>M30+M40+M41</f>
        <v>79787.8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2426</v>
      </c>
      <c r="T29" s="84">
        <f>T30+T40+T41</f>
        <v>109606.59999999999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4192</v>
      </c>
      <c r="F30" s="85">
        <v>189394.4</v>
      </c>
      <c r="G30" s="43"/>
      <c r="H30" s="202"/>
      <c r="I30" s="42" t="s">
        <v>44</v>
      </c>
      <c r="J30" s="55">
        <v>15</v>
      </c>
      <c r="K30" s="54" t="s">
        <v>9</v>
      </c>
      <c r="L30" s="78">
        <v>1766</v>
      </c>
      <c r="M30" s="85">
        <v>79787.8</v>
      </c>
      <c r="N30" s="43"/>
      <c r="O30" s="202"/>
      <c r="P30" s="42" t="s">
        <v>44</v>
      </c>
      <c r="Q30" s="55">
        <v>15</v>
      </c>
      <c r="R30" s="54" t="s">
        <v>9</v>
      </c>
      <c r="S30" s="78">
        <v>2426</v>
      </c>
      <c r="T30" s="85">
        <v>109606.59999999999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188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281</v>
      </c>
      <c r="B7" s="214"/>
      <c r="C7" s="214"/>
      <c r="D7" s="214"/>
      <c r="E7" s="214"/>
      <c r="F7" s="214"/>
      <c r="H7" s="214" t="s">
        <v>281</v>
      </c>
      <c r="I7" s="214"/>
      <c r="J7" s="214"/>
      <c r="K7" s="214"/>
      <c r="L7" s="214"/>
      <c r="M7" s="214"/>
      <c r="O7" s="214" t="s">
        <v>281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3288841.1000000006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1280111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2008730.1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79898</v>
      </c>
      <c r="F19" s="84">
        <f>F20+F21</f>
        <v>73060.399999999994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30904</v>
      </c>
      <c r="M19" s="84">
        <f>M20+M21</f>
        <v>28259.4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48994</v>
      </c>
      <c r="T19" s="84">
        <f>T20+T21</f>
        <v>44800.999999999993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78429</v>
      </c>
      <c r="F20" s="85">
        <v>73060.399999999994</v>
      </c>
      <c r="H20" s="202"/>
      <c r="I20" s="36" t="s">
        <v>35</v>
      </c>
      <c r="J20" s="131">
        <v>6</v>
      </c>
      <c r="K20" s="53"/>
      <c r="L20" s="78">
        <v>30336</v>
      </c>
      <c r="M20" s="85">
        <v>28259.4</v>
      </c>
      <c r="O20" s="202"/>
      <c r="P20" s="36" t="s">
        <v>35</v>
      </c>
      <c r="Q20" s="131">
        <v>6</v>
      </c>
      <c r="R20" s="53"/>
      <c r="S20" s="78">
        <v>48093</v>
      </c>
      <c r="T20" s="85">
        <v>44800.999999999993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1469</v>
      </c>
      <c r="F21" s="85">
        <v>0</v>
      </c>
      <c r="H21" s="202"/>
      <c r="I21" s="39" t="s">
        <v>36</v>
      </c>
      <c r="J21" s="131">
        <v>7</v>
      </c>
      <c r="K21" s="53"/>
      <c r="L21" s="78">
        <v>568</v>
      </c>
      <c r="M21" s="85">
        <v>0</v>
      </c>
      <c r="O21" s="202"/>
      <c r="P21" s="39" t="s">
        <v>36</v>
      </c>
      <c r="Q21" s="131">
        <v>7</v>
      </c>
      <c r="R21" s="53"/>
      <c r="S21" s="78">
        <v>901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31540</v>
      </c>
      <c r="F25" s="84">
        <f>F26+F27</f>
        <v>453944.7</v>
      </c>
      <c r="H25" s="202"/>
      <c r="I25" s="38" t="s">
        <v>28</v>
      </c>
      <c r="J25" s="131">
        <v>11</v>
      </c>
      <c r="K25" s="53" t="s">
        <v>17</v>
      </c>
      <c r="L25" s="87">
        <f>L26+L27</f>
        <v>12200</v>
      </c>
      <c r="M25" s="84">
        <f>M26+M27</f>
        <v>175589.9</v>
      </c>
      <c r="O25" s="202"/>
      <c r="P25" s="38" t="s">
        <v>28</v>
      </c>
      <c r="Q25" s="131">
        <v>11</v>
      </c>
      <c r="R25" s="53" t="s">
        <v>17</v>
      </c>
      <c r="S25" s="87">
        <f>S26+S27</f>
        <v>19340</v>
      </c>
      <c r="T25" s="84">
        <f>T26+T27</f>
        <v>278354.80000000005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31540</v>
      </c>
      <c r="F26" s="85">
        <v>404883.4</v>
      </c>
      <c r="H26" s="202"/>
      <c r="I26" s="36" t="s">
        <v>35</v>
      </c>
      <c r="J26" s="131">
        <v>12</v>
      </c>
      <c r="K26" s="53"/>
      <c r="L26" s="78">
        <v>12200</v>
      </c>
      <c r="M26" s="85">
        <v>156613.1</v>
      </c>
      <c r="O26" s="202"/>
      <c r="P26" s="36" t="s">
        <v>35</v>
      </c>
      <c r="Q26" s="131">
        <v>12</v>
      </c>
      <c r="R26" s="53"/>
      <c r="S26" s="78">
        <v>19340</v>
      </c>
      <c r="T26" s="85">
        <v>248270.30000000002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49061.3</v>
      </c>
      <c r="H27" s="202"/>
      <c r="I27" s="39" t="s">
        <v>255</v>
      </c>
      <c r="J27" s="131">
        <v>13</v>
      </c>
      <c r="K27" s="53"/>
      <c r="L27" s="78">
        <v>0</v>
      </c>
      <c r="M27" s="85">
        <v>18976.8</v>
      </c>
      <c r="O27" s="202"/>
      <c r="P27" s="39" t="s">
        <v>255</v>
      </c>
      <c r="Q27" s="131">
        <v>13</v>
      </c>
      <c r="R27" s="53"/>
      <c r="S27" s="78">
        <v>0</v>
      </c>
      <c r="T27" s="85">
        <v>30084.500000000004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9732</v>
      </c>
      <c r="F29" s="84">
        <f>F30+F40+F41</f>
        <v>1216474.3000000003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3764</v>
      </c>
      <c r="M29" s="84">
        <f>M30+M40+M41</f>
        <v>478504.8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5968</v>
      </c>
      <c r="T29" s="84">
        <f>T30+T40+T41</f>
        <v>737969.50000000012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9122</v>
      </c>
      <c r="F30" s="85">
        <v>1052545.2000000002</v>
      </c>
      <c r="G30" s="43"/>
      <c r="H30" s="202"/>
      <c r="I30" s="42" t="s">
        <v>44</v>
      </c>
      <c r="J30" s="55">
        <v>15</v>
      </c>
      <c r="K30" s="54" t="s">
        <v>9</v>
      </c>
      <c r="L30" s="78">
        <v>3528</v>
      </c>
      <c r="M30" s="85">
        <v>415083</v>
      </c>
      <c r="N30" s="43"/>
      <c r="O30" s="202"/>
      <c r="P30" s="42" t="s">
        <v>44</v>
      </c>
      <c r="Q30" s="55">
        <v>15</v>
      </c>
      <c r="R30" s="54" t="s">
        <v>9</v>
      </c>
      <c r="S30" s="78">
        <v>5594</v>
      </c>
      <c r="T30" s="85">
        <v>637462.20000000007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7273</v>
      </c>
      <c r="F33" s="86">
        <v>883287.3</v>
      </c>
      <c r="H33" s="202"/>
      <c r="I33" s="45" t="s">
        <v>41</v>
      </c>
      <c r="J33" s="55">
        <v>18</v>
      </c>
      <c r="K33" s="53" t="s">
        <v>9</v>
      </c>
      <c r="L33" s="79">
        <v>2813</v>
      </c>
      <c r="M33" s="86">
        <v>349631.7</v>
      </c>
      <c r="O33" s="202"/>
      <c r="P33" s="45" t="s">
        <v>41</v>
      </c>
      <c r="Q33" s="55">
        <v>18</v>
      </c>
      <c r="R33" s="53" t="s">
        <v>9</v>
      </c>
      <c r="S33" s="79">
        <v>4460</v>
      </c>
      <c r="T33" s="86">
        <v>533655.60000000009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610</v>
      </c>
      <c r="F40" s="85">
        <v>163929.1</v>
      </c>
      <c r="H40" s="202"/>
      <c r="I40" s="46" t="s">
        <v>13</v>
      </c>
      <c r="J40" s="55">
        <v>24</v>
      </c>
      <c r="K40" s="53" t="s">
        <v>9</v>
      </c>
      <c r="L40" s="78">
        <v>236</v>
      </c>
      <c r="M40" s="85">
        <v>63421.8</v>
      </c>
      <c r="O40" s="202"/>
      <c r="P40" s="46" t="s">
        <v>13</v>
      </c>
      <c r="Q40" s="55">
        <v>24</v>
      </c>
      <c r="R40" s="53" t="s">
        <v>9</v>
      </c>
      <c r="S40" s="78">
        <v>374</v>
      </c>
      <c r="T40" s="85">
        <v>100507.3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12903</v>
      </c>
      <c r="F42" s="84">
        <f>F43+F47</f>
        <v>1545361.7</v>
      </c>
      <c r="H42" s="196" t="s">
        <v>26</v>
      </c>
      <c r="I42" s="48" t="s">
        <v>29</v>
      </c>
      <c r="J42" s="55">
        <v>26</v>
      </c>
      <c r="K42" s="53"/>
      <c r="L42" s="87">
        <f>L43+L47</f>
        <v>4991</v>
      </c>
      <c r="M42" s="84">
        <f>M43+M47</f>
        <v>597756.9</v>
      </c>
      <c r="O42" s="196" t="s">
        <v>26</v>
      </c>
      <c r="P42" s="48" t="s">
        <v>29</v>
      </c>
      <c r="Q42" s="55">
        <v>26</v>
      </c>
      <c r="R42" s="53"/>
      <c r="S42" s="87">
        <f>S43+S47</f>
        <v>7912</v>
      </c>
      <c r="T42" s="84">
        <f>T43+T47</f>
        <v>947604.79999999993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12903</v>
      </c>
      <c r="F43" s="85">
        <v>1545361.7</v>
      </c>
      <c r="H43" s="197"/>
      <c r="I43" s="42" t="s">
        <v>44</v>
      </c>
      <c r="J43" s="55">
        <v>27</v>
      </c>
      <c r="K43" s="53"/>
      <c r="L43" s="78">
        <v>4991</v>
      </c>
      <c r="M43" s="85">
        <v>597756.9</v>
      </c>
      <c r="O43" s="197"/>
      <c r="P43" s="42" t="s">
        <v>44</v>
      </c>
      <c r="Q43" s="55">
        <v>27</v>
      </c>
      <c r="R43" s="53"/>
      <c r="S43" s="78">
        <v>7912</v>
      </c>
      <c r="T43" s="85">
        <v>947604.79999999993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11869</v>
      </c>
      <c r="F44" s="86">
        <v>1503573.9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4591</v>
      </c>
      <c r="M44" s="86">
        <v>581591.4</v>
      </c>
      <c r="O44" s="197"/>
      <c r="P44" s="45" t="s">
        <v>41</v>
      </c>
      <c r="Q44" s="55">
        <v>28</v>
      </c>
      <c r="R44" s="54" t="s">
        <v>20</v>
      </c>
      <c r="S44" s="79">
        <v>7278</v>
      </c>
      <c r="T44" s="86">
        <v>921982.49999999988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203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271</v>
      </c>
      <c r="B7" s="214"/>
      <c r="C7" s="214"/>
      <c r="D7" s="214"/>
      <c r="E7" s="214"/>
      <c r="F7" s="214"/>
      <c r="H7" s="214" t="s">
        <v>271</v>
      </c>
      <c r="I7" s="214"/>
      <c r="J7" s="214"/>
      <c r="K7" s="214"/>
      <c r="L7" s="214"/>
      <c r="M7" s="214"/>
      <c r="O7" s="214" t="s">
        <v>271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337916.8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7817.6000000000013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330099.20000000007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5516</v>
      </c>
      <c r="F15" s="84">
        <v>22526.400000000001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127</v>
      </c>
      <c r="M15" s="84">
        <v>511.8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5389</v>
      </c>
      <c r="T15" s="84">
        <v>22014.600000000002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5516</v>
      </c>
      <c r="F16" s="85">
        <v>22228.400000000001</v>
      </c>
      <c r="H16" s="202"/>
      <c r="I16" s="36" t="s">
        <v>10</v>
      </c>
      <c r="J16" s="131">
        <v>3</v>
      </c>
      <c r="K16" s="53"/>
      <c r="L16" s="78">
        <v>127</v>
      </c>
      <c r="M16" s="85">
        <v>511.8</v>
      </c>
      <c r="O16" s="202"/>
      <c r="P16" s="36" t="s">
        <v>10</v>
      </c>
      <c r="Q16" s="131">
        <v>3</v>
      </c>
      <c r="R16" s="53"/>
      <c r="S16" s="78">
        <v>5389</v>
      </c>
      <c r="T16" s="85">
        <v>21716.600000000002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4</v>
      </c>
      <c r="F18" s="85">
        <v>298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4</v>
      </c>
      <c r="T18" s="85">
        <v>298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45310</v>
      </c>
      <c r="F19" s="84">
        <f>F20+F21</f>
        <v>88441.4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1046</v>
      </c>
      <c r="M19" s="84">
        <f>M20+M21</f>
        <v>2042.3000000000002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44264</v>
      </c>
      <c r="T19" s="84">
        <f>T20+T21</f>
        <v>86399.1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11081</v>
      </c>
      <c r="F20" s="85">
        <v>47783.3</v>
      </c>
      <c r="H20" s="202"/>
      <c r="I20" s="36" t="s">
        <v>35</v>
      </c>
      <c r="J20" s="131">
        <v>6</v>
      </c>
      <c r="K20" s="53"/>
      <c r="L20" s="78">
        <v>256</v>
      </c>
      <c r="M20" s="85">
        <v>1103.9000000000001</v>
      </c>
      <c r="O20" s="202"/>
      <c r="P20" s="36" t="s">
        <v>35</v>
      </c>
      <c r="Q20" s="131">
        <v>6</v>
      </c>
      <c r="R20" s="53"/>
      <c r="S20" s="78">
        <v>10825</v>
      </c>
      <c r="T20" s="85">
        <v>46679.4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34229</v>
      </c>
      <c r="F21" s="85">
        <v>40658.1</v>
      </c>
      <c r="H21" s="202"/>
      <c r="I21" s="39" t="s">
        <v>36</v>
      </c>
      <c r="J21" s="131">
        <v>7</v>
      </c>
      <c r="K21" s="53"/>
      <c r="L21" s="78">
        <v>790</v>
      </c>
      <c r="M21" s="85">
        <v>938.4</v>
      </c>
      <c r="O21" s="202"/>
      <c r="P21" s="39" t="s">
        <v>36</v>
      </c>
      <c r="Q21" s="131">
        <v>7</v>
      </c>
      <c r="R21" s="53"/>
      <c r="S21" s="78">
        <v>33439</v>
      </c>
      <c r="T21" s="85">
        <v>39719.699999999997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2797</v>
      </c>
      <c r="F22" s="84">
        <f t="shared" ref="F22" si="0">F23+F24</f>
        <v>3843.5</v>
      </c>
      <c r="H22" s="202"/>
      <c r="I22" s="38" t="s">
        <v>31</v>
      </c>
      <c r="J22" s="131">
        <v>8</v>
      </c>
      <c r="K22" s="53" t="s">
        <v>16</v>
      </c>
      <c r="L22" s="87">
        <f>L23+L24</f>
        <v>65</v>
      </c>
      <c r="M22" s="84">
        <f t="shared" ref="M22" si="1">M23+M24</f>
        <v>89.3</v>
      </c>
      <c r="O22" s="202"/>
      <c r="P22" s="38" t="s">
        <v>31</v>
      </c>
      <c r="Q22" s="131">
        <v>8</v>
      </c>
      <c r="R22" s="53" t="s">
        <v>16</v>
      </c>
      <c r="S22" s="87">
        <f>S23+S24</f>
        <v>2732</v>
      </c>
      <c r="T22" s="84">
        <f t="shared" ref="T22" si="2">T23+T24</f>
        <v>3754.2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2797</v>
      </c>
      <c r="F23" s="85">
        <v>3843.5</v>
      </c>
      <c r="H23" s="202"/>
      <c r="I23" s="36" t="s">
        <v>35</v>
      </c>
      <c r="J23" s="131">
        <v>9</v>
      </c>
      <c r="K23" s="53"/>
      <c r="L23" s="78">
        <v>65</v>
      </c>
      <c r="M23" s="85">
        <v>89.3</v>
      </c>
      <c r="O23" s="202"/>
      <c r="P23" s="36" t="s">
        <v>35</v>
      </c>
      <c r="Q23" s="131">
        <v>9</v>
      </c>
      <c r="R23" s="53"/>
      <c r="S23" s="78">
        <v>2732</v>
      </c>
      <c r="T23" s="85">
        <v>3754.2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28776</v>
      </c>
      <c r="F25" s="84">
        <f>F26+F27</f>
        <v>129239</v>
      </c>
      <c r="H25" s="202"/>
      <c r="I25" s="38" t="s">
        <v>28</v>
      </c>
      <c r="J25" s="131">
        <v>11</v>
      </c>
      <c r="K25" s="53" t="s">
        <v>17</v>
      </c>
      <c r="L25" s="87">
        <f>L26+L27</f>
        <v>665</v>
      </c>
      <c r="M25" s="84">
        <f>M26+M27</f>
        <v>2987.3</v>
      </c>
      <c r="O25" s="202"/>
      <c r="P25" s="38" t="s">
        <v>28</v>
      </c>
      <c r="Q25" s="131">
        <v>11</v>
      </c>
      <c r="R25" s="53" t="s">
        <v>17</v>
      </c>
      <c r="S25" s="87">
        <f>S26+S27</f>
        <v>28111</v>
      </c>
      <c r="T25" s="84">
        <f>T26+T27</f>
        <v>126251.70000000001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5359</v>
      </c>
      <c r="F26" s="85">
        <v>42850.9</v>
      </c>
      <c r="H26" s="202"/>
      <c r="I26" s="36" t="s">
        <v>35</v>
      </c>
      <c r="J26" s="131">
        <v>12</v>
      </c>
      <c r="K26" s="53"/>
      <c r="L26" s="78">
        <v>124</v>
      </c>
      <c r="M26" s="85">
        <v>991.5</v>
      </c>
      <c r="O26" s="202"/>
      <c r="P26" s="36" t="s">
        <v>35</v>
      </c>
      <c r="Q26" s="131">
        <v>12</v>
      </c>
      <c r="R26" s="53"/>
      <c r="S26" s="78">
        <v>5235</v>
      </c>
      <c r="T26" s="85">
        <v>41859.4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23417</v>
      </c>
      <c r="F27" s="85">
        <v>86388.1</v>
      </c>
      <c r="H27" s="202"/>
      <c r="I27" s="39" t="s">
        <v>255</v>
      </c>
      <c r="J27" s="131">
        <v>13</v>
      </c>
      <c r="K27" s="53"/>
      <c r="L27" s="78">
        <v>541</v>
      </c>
      <c r="M27" s="85">
        <v>1995.8</v>
      </c>
      <c r="O27" s="202"/>
      <c r="P27" s="39" t="s">
        <v>255</v>
      </c>
      <c r="Q27" s="131">
        <v>13</v>
      </c>
      <c r="R27" s="53"/>
      <c r="S27" s="78">
        <v>22876</v>
      </c>
      <c r="T27" s="85">
        <v>84392.3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1595</v>
      </c>
      <c r="F29" s="84">
        <f>F30+F40+F41</f>
        <v>79493.799999999988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37</v>
      </c>
      <c r="M29" s="84">
        <f>M30+M40+M41</f>
        <v>1844.1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1558</v>
      </c>
      <c r="T29" s="84">
        <f>T30+T40+T41</f>
        <v>77649.699999999983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1595</v>
      </c>
      <c r="F30" s="85">
        <v>79493.799999999988</v>
      </c>
      <c r="G30" s="43"/>
      <c r="H30" s="202"/>
      <c r="I30" s="42" t="s">
        <v>44</v>
      </c>
      <c r="J30" s="55">
        <v>15</v>
      </c>
      <c r="K30" s="54" t="s">
        <v>9</v>
      </c>
      <c r="L30" s="78">
        <v>37</v>
      </c>
      <c r="M30" s="85">
        <v>1844.1</v>
      </c>
      <c r="N30" s="43"/>
      <c r="O30" s="202"/>
      <c r="P30" s="42" t="s">
        <v>44</v>
      </c>
      <c r="Q30" s="55">
        <v>15</v>
      </c>
      <c r="R30" s="54" t="s">
        <v>9</v>
      </c>
      <c r="S30" s="78">
        <v>1558</v>
      </c>
      <c r="T30" s="85">
        <v>77649.699999999983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545</v>
      </c>
      <c r="F42" s="84">
        <f>F43+F47</f>
        <v>14372.699999999997</v>
      </c>
      <c r="H42" s="196" t="s">
        <v>26</v>
      </c>
      <c r="I42" s="48" t="s">
        <v>29</v>
      </c>
      <c r="J42" s="55">
        <v>26</v>
      </c>
      <c r="K42" s="53"/>
      <c r="L42" s="87">
        <f>L43+L47</f>
        <v>13</v>
      </c>
      <c r="M42" s="84">
        <f>M43+M47</f>
        <v>342.8</v>
      </c>
      <c r="O42" s="196" t="s">
        <v>26</v>
      </c>
      <c r="P42" s="48" t="s">
        <v>29</v>
      </c>
      <c r="Q42" s="55">
        <v>26</v>
      </c>
      <c r="R42" s="53"/>
      <c r="S42" s="87">
        <f>S43+S47</f>
        <v>532</v>
      </c>
      <c r="T42" s="84">
        <f>T43+T47</f>
        <v>14029.899999999998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545</v>
      </c>
      <c r="F43" s="85">
        <v>14372.699999999997</v>
      </c>
      <c r="H43" s="197"/>
      <c r="I43" s="42" t="s">
        <v>44</v>
      </c>
      <c r="J43" s="55">
        <v>27</v>
      </c>
      <c r="K43" s="53"/>
      <c r="L43" s="78">
        <v>13</v>
      </c>
      <c r="M43" s="85">
        <v>342.8</v>
      </c>
      <c r="O43" s="197"/>
      <c r="P43" s="42" t="s">
        <v>44</v>
      </c>
      <c r="Q43" s="55">
        <v>27</v>
      </c>
      <c r="R43" s="53"/>
      <c r="S43" s="78">
        <v>532</v>
      </c>
      <c r="T43" s="85">
        <v>14029.899999999998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204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309</v>
      </c>
      <c r="B7" s="214"/>
      <c r="C7" s="214"/>
      <c r="D7" s="214"/>
      <c r="E7" s="214"/>
      <c r="F7" s="214"/>
      <c r="H7" s="214" t="s">
        <v>309</v>
      </c>
      <c r="I7" s="214"/>
      <c r="J7" s="214"/>
      <c r="K7" s="214"/>
      <c r="L7" s="214"/>
      <c r="M7" s="214"/>
      <c r="O7" s="214" t="s">
        <v>309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93237.599999999991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43775.4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49462.200000000004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917</v>
      </c>
      <c r="F29" s="84">
        <f>F30+F40+F41</f>
        <v>91791.2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430</v>
      </c>
      <c r="M29" s="84">
        <f>M30+M40+M41</f>
        <v>43089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487</v>
      </c>
      <c r="T29" s="84">
        <f>T30+T40+T41</f>
        <v>48702.200000000004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839</v>
      </c>
      <c r="F30" s="85">
        <v>76208.5</v>
      </c>
      <c r="G30" s="43"/>
      <c r="H30" s="202"/>
      <c r="I30" s="42" t="s">
        <v>44</v>
      </c>
      <c r="J30" s="55">
        <v>15</v>
      </c>
      <c r="K30" s="54" t="s">
        <v>9</v>
      </c>
      <c r="L30" s="78">
        <v>393</v>
      </c>
      <c r="M30" s="85">
        <v>35697.199999999997</v>
      </c>
      <c r="N30" s="43"/>
      <c r="O30" s="202"/>
      <c r="P30" s="42" t="s">
        <v>44</v>
      </c>
      <c r="Q30" s="55">
        <v>15</v>
      </c>
      <c r="R30" s="54" t="s">
        <v>9</v>
      </c>
      <c r="S30" s="78">
        <v>446</v>
      </c>
      <c r="T30" s="85">
        <v>40511.300000000003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78</v>
      </c>
      <c r="F40" s="85">
        <v>15582.7</v>
      </c>
      <c r="H40" s="202"/>
      <c r="I40" s="46" t="s">
        <v>13</v>
      </c>
      <c r="J40" s="55">
        <v>24</v>
      </c>
      <c r="K40" s="53" t="s">
        <v>9</v>
      </c>
      <c r="L40" s="78">
        <v>37</v>
      </c>
      <c r="M40" s="85">
        <v>7391.8</v>
      </c>
      <c r="O40" s="202"/>
      <c r="P40" s="46" t="s">
        <v>13</v>
      </c>
      <c r="Q40" s="55">
        <v>24</v>
      </c>
      <c r="R40" s="53" t="s">
        <v>9</v>
      </c>
      <c r="S40" s="78">
        <v>41</v>
      </c>
      <c r="T40" s="85">
        <v>8190.9000000000005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59</v>
      </c>
      <c r="F42" s="84">
        <f>F43+F47</f>
        <v>1446.4</v>
      </c>
      <c r="H42" s="196" t="s">
        <v>26</v>
      </c>
      <c r="I42" s="48" t="s">
        <v>29</v>
      </c>
      <c r="J42" s="55">
        <v>26</v>
      </c>
      <c r="K42" s="53"/>
      <c r="L42" s="87">
        <f>L43+L47</f>
        <v>28</v>
      </c>
      <c r="M42" s="84">
        <f>M43+M47</f>
        <v>686.4</v>
      </c>
      <c r="O42" s="196" t="s">
        <v>26</v>
      </c>
      <c r="P42" s="48" t="s">
        <v>29</v>
      </c>
      <c r="Q42" s="55">
        <v>26</v>
      </c>
      <c r="R42" s="53"/>
      <c r="S42" s="87">
        <f>S43+S47</f>
        <v>31</v>
      </c>
      <c r="T42" s="84">
        <f>T43+T47</f>
        <v>760.00000000000011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59</v>
      </c>
      <c r="F43" s="85">
        <v>1446.4</v>
      </c>
      <c r="H43" s="197"/>
      <c r="I43" s="42" t="s">
        <v>44</v>
      </c>
      <c r="J43" s="55">
        <v>27</v>
      </c>
      <c r="K43" s="53"/>
      <c r="L43" s="78">
        <v>28</v>
      </c>
      <c r="M43" s="85">
        <v>686.4</v>
      </c>
      <c r="O43" s="197"/>
      <c r="P43" s="42" t="s">
        <v>44</v>
      </c>
      <c r="Q43" s="55">
        <v>27</v>
      </c>
      <c r="R43" s="53"/>
      <c r="S43" s="78">
        <v>31</v>
      </c>
      <c r="T43" s="85">
        <v>760.00000000000011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205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310</v>
      </c>
      <c r="B7" s="214"/>
      <c r="C7" s="214"/>
      <c r="D7" s="214"/>
      <c r="E7" s="214"/>
      <c r="F7" s="214"/>
      <c r="H7" s="214" t="s">
        <v>310</v>
      </c>
      <c r="I7" s="214"/>
      <c r="J7" s="214"/>
      <c r="K7" s="214"/>
      <c r="L7" s="214"/>
      <c r="M7" s="214"/>
      <c r="O7" s="214" t="s">
        <v>310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68615.199999999997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32579.9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36035.300000000003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36472</v>
      </c>
      <c r="F19" s="84">
        <f>F20+F21</f>
        <v>23633.7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17320</v>
      </c>
      <c r="M19" s="84">
        <f>M20+M21</f>
        <v>11223.400000000001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19152</v>
      </c>
      <c r="T19" s="84">
        <f>T20+T21</f>
        <v>12410.3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14104</v>
      </c>
      <c r="F20" s="85">
        <v>13784.1</v>
      </c>
      <c r="H20" s="202"/>
      <c r="I20" s="36" t="s">
        <v>35</v>
      </c>
      <c r="J20" s="131">
        <v>6</v>
      </c>
      <c r="K20" s="53"/>
      <c r="L20" s="78">
        <v>6698</v>
      </c>
      <c r="M20" s="85">
        <v>6546.1</v>
      </c>
      <c r="O20" s="202"/>
      <c r="P20" s="36" t="s">
        <v>35</v>
      </c>
      <c r="Q20" s="131">
        <v>6</v>
      </c>
      <c r="R20" s="53"/>
      <c r="S20" s="78">
        <v>7406</v>
      </c>
      <c r="T20" s="85">
        <v>7238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22368</v>
      </c>
      <c r="F21" s="85">
        <v>9849.6</v>
      </c>
      <c r="H21" s="202"/>
      <c r="I21" s="39" t="s">
        <v>36</v>
      </c>
      <c r="J21" s="131">
        <v>7</v>
      </c>
      <c r="K21" s="53"/>
      <c r="L21" s="78">
        <v>10622</v>
      </c>
      <c r="M21" s="85">
        <v>4677.3</v>
      </c>
      <c r="O21" s="202"/>
      <c r="P21" s="39" t="s">
        <v>36</v>
      </c>
      <c r="Q21" s="131">
        <v>7</v>
      </c>
      <c r="R21" s="53"/>
      <c r="S21" s="78">
        <v>11746</v>
      </c>
      <c r="T21" s="85">
        <v>5172.3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150</v>
      </c>
      <c r="F22" s="84">
        <f t="shared" ref="F22" si="0">F23+F24</f>
        <v>168.3</v>
      </c>
      <c r="H22" s="202"/>
      <c r="I22" s="38" t="s">
        <v>31</v>
      </c>
      <c r="J22" s="131">
        <v>8</v>
      </c>
      <c r="K22" s="53" t="s">
        <v>16</v>
      </c>
      <c r="L22" s="87">
        <f>L23+L24</f>
        <v>71</v>
      </c>
      <c r="M22" s="84">
        <f t="shared" ref="M22" si="1">M23+M24</f>
        <v>79.7</v>
      </c>
      <c r="O22" s="202"/>
      <c r="P22" s="38" t="s">
        <v>31</v>
      </c>
      <c r="Q22" s="131">
        <v>8</v>
      </c>
      <c r="R22" s="53" t="s">
        <v>16</v>
      </c>
      <c r="S22" s="87">
        <f>S23+S24</f>
        <v>79</v>
      </c>
      <c r="T22" s="84">
        <f t="shared" ref="T22" si="2">T23+T24</f>
        <v>88.600000000000009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150</v>
      </c>
      <c r="F23" s="85">
        <v>168.3</v>
      </c>
      <c r="H23" s="202"/>
      <c r="I23" s="36" t="s">
        <v>35</v>
      </c>
      <c r="J23" s="131">
        <v>9</v>
      </c>
      <c r="K23" s="53"/>
      <c r="L23" s="78">
        <v>71</v>
      </c>
      <c r="M23" s="85">
        <v>79.7</v>
      </c>
      <c r="O23" s="202"/>
      <c r="P23" s="36" t="s">
        <v>35</v>
      </c>
      <c r="Q23" s="131">
        <v>9</v>
      </c>
      <c r="R23" s="53"/>
      <c r="S23" s="78">
        <v>79</v>
      </c>
      <c r="T23" s="85">
        <v>88.600000000000009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17468</v>
      </c>
      <c r="F25" s="84">
        <f>F26+F27</f>
        <v>22068.3</v>
      </c>
      <c r="H25" s="202"/>
      <c r="I25" s="38" t="s">
        <v>28</v>
      </c>
      <c r="J25" s="131">
        <v>11</v>
      </c>
      <c r="K25" s="53" t="s">
        <v>17</v>
      </c>
      <c r="L25" s="87">
        <f>L26+L27</f>
        <v>8295</v>
      </c>
      <c r="M25" s="84">
        <f>M26+M27</f>
        <v>10479.4</v>
      </c>
      <c r="O25" s="202"/>
      <c r="P25" s="38" t="s">
        <v>28</v>
      </c>
      <c r="Q25" s="131">
        <v>11</v>
      </c>
      <c r="R25" s="53" t="s">
        <v>17</v>
      </c>
      <c r="S25" s="87">
        <f>S26+S27</f>
        <v>9173</v>
      </c>
      <c r="T25" s="84">
        <f>T26+T27</f>
        <v>11588.900000000001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693</v>
      </c>
      <c r="F26" s="85">
        <v>1752.6</v>
      </c>
      <c r="H26" s="202"/>
      <c r="I26" s="36" t="s">
        <v>35</v>
      </c>
      <c r="J26" s="131">
        <v>12</v>
      </c>
      <c r="K26" s="53"/>
      <c r="L26" s="78">
        <v>329</v>
      </c>
      <c r="M26" s="85">
        <v>832</v>
      </c>
      <c r="O26" s="202"/>
      <c r="P26" s="36" t="s">
        <v>35</v>
      </c>
      <c r="Q26" s="131">
        <v>12</v>
      </c>
      <c r="R26" s="53"/>
      <c r="S26" s="78">
        <v>364</v>
      </c>
      <c r="T26" s="85">
        <v>920.59999999999991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16775</v>
      </c>
      <c r="F27" s="85">
        <v>20315.7</v>
      </c>
      <c r="H27" s="202"/>
      <c r="I27" s="39" t="s">
        <v>255</v>
      </c>
      <c r="J27" s="131">
        <v>13</v>
      </c>
      <c r="K27" s="53"/>
      <c r="L27" s="78">
        <v>7966</v>
      </c>
      <c r="M27" s="85">
        <v>9647.4</v>
      </c>
      <c r="O27" s="202"/>
      <c r="P27" s="39" t="s">
        <v>255</v>
      </c>
      <c r="Q27" s="131">
        <v>13</v>
      </c>
      <c r="R27" s="53"/>
      <c r="S27" s="78">
        <v>8809</v>
      </c>
      <c r="T27" s="85">
        <v>10668.300000000001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1068</v>
      </c>
      <c r="F42" s="84">
        <f>F43+F47</f>
        <v>22744.899999999998</v>
      </c>
      <c r="H42" s="196" t="s">
        <v>26</v>
      </c>
      <c r="I42" s="48" t="s">
        <v>29</v>
      </c>
      <c r="J42" s="55">
        <v>26</v>
      </c>
      <c r="K42" s="53"/>
      <c r="L42" s="87">
        <f>L43+L47</f>
        <v>507</v>
      </c>
      <c r="M42" s="84">
        <f>M43+M47</f>
        <v>10797.4</v>
      </c>
      <c r="O42" s="196" t="s">
        <v>26</v>
      </c>
      <c r="P42" s="48" t="s">
        <v>29</v>
      </c>
      <c r="Q42" s="55">
        <v>26</v>
      </c>
      <c r="R42" s="53"/>
      <c r="S42" s="87">
        <f>S43+S47</f>
        <v>561</v>
      </c>
      <c r="T42" s="84">
        <f>T43+T47</f>
        <v>11947.499999999998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1068</v>
      </c>
      <c r="F43" s="85">
        <v>22744.899999999998</v>
      </c>
      <c r="H43" s="197"/>
      <c r="I43" s="42" t="s">
        <v>44</v>
      </c>
      <c r="J43" s="55">
        <v>27</v>
      </c>
      <c r="K43" s="53"/>
      <c r="L43" s="78">
        <v>507</v>
      </c>
      <c r="M43" s="85">
        <v>10797.4</v>
      </c>
      <c r="O43" s="197"/>
      <c r="P43" s="42" t="s">
        <v>44</v>
      </c>
      <c r="Q43" s="55">
        <v>27</v>
      </c>
      <c r="R43" s="53"/>
      <c r="S43" s="78">
        <v>561</v>
      </c>
      <c r="T43" s="85">
        <v>11947.499999999998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231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273</v>
      </c>
      <c r="B7" s="214"/>
      <c r="C7" s="214"/>
      <c r="D7" s="214"/>
      <c r="E7" s="214"/>
      <c r="F7" s="214"/>
      <c r="H7" s="214" t="s">
        <v>273</v>
      </c>
      <c r="I7" s="214"/>
      <c r="J7" s="214"/>
      <c r="K7" s="214"/>
      <c r="L7" s="214"/>
      <c r="M7" s="214"/>
      <c r="O7" s="214" t="s">
        <v>273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398597.89999999997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200247.49999999997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198350.4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7800</v>
      </c>
      <c r="F15" s="84">
        <v>43985.1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3918</v>
      </c>
      <c r="M15" s="84">
        <v>22093.7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3882</v>
      </c>
      <c r="T15" s="84">
        <v>21891.399999999998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7800</v>
      </c>
      <c r="F16" s="85">
        <v>43836.1</v>
      </c>
      <c r="H16" s="202"/>
      <c r="I16" s="36" t="s">
        <v>10</v>
      </c>
      <c r="J16" s="131">
        <v>3</v>
      </c>
      <c r="K16" s="53"/>
      <c r="L16" s="78">
        <v>3918</v>
      </c>
      <c r="M16" s="85">
        <v>22019.200000000001</v>
      </c>
      <c r="O16" s="202"/>
      <c r="P16" s="36" t="s">
        <v>10</v>
      </c>
      <c r="Q16" s="131">
        <v>3</v>
      </c>
      <c r="R16" s="53"/>
      <c r="S16" s="78">
        <v>3882</v>
      </c>
      <c r="T16" s="85">
        <v>21816.899999999998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2</v>
      </c>
      <c r="F18" s="85">
        <v>149</v>
      </c>
      <c r="G18" s="37"/>
      <c r="H18" s="202"/>
      <c r="I18" s="36" t="s">
        <v>11</v>
      </c>
      <c r="J18" s="131">
        <v>4</v>
      </c>
      <c r="K18" s="53" t="s">
        <v>12</v>
      </c>
      <c r="L18" s="78">
        <v>1</v>
      </c>
      <c r="M18" s="85">
        <v>74.5</v>
      </c>
      <c r="N18" s="37"/>
      <c r="O18" s="202"/>
      <c r="P18" s="36" t="s">
        <v>11</v>
      </c>
      <c r="Q18" s="131">
        <v>4</v>
      </c>
      <c r="R18" s="53" t="s">
        <v>12</v>
      </c>
      <c r="S18" s="78">
        <v>1</v>
      </c>
      <c r="T18" s="85">
        <v>74.5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111740</v>
      </c>
      <c r="F19" s="84">
        <f>F20+F21</f>
        <v>142973.1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56127</v>
      </c>
      <c r="M19" s="84">
        <f>M20+M21</f>
        <v>71815.899999999994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55613</v>
      </c>
      <c r="T19" s="84">
        <f>T20+T21</f>
        <v>71157.2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31419</v>
      </c>
      <c r="F20" s="85">
        <v>86958.7</v>
      </c>
      <c r="H20" s="202"/>
      <c r="I20" s="36" t="s">
        <v>35</v>
      </c>
      <c r="J20" s="131">
        <v>6</v>
      </c>
      <c r="K20" s="53"/>
      <c r="L20" s="78">
        <v>15782</v>
      </c>
      <c r="M20" s="85">
        <v>43680</v>
      </c>
      <c r="O20" s="202"/>
      <c r="P20" s="36" t="s">
        <v>35</v>
      </c>
      <c r="Q20" s="131">
        <v>6</v>
      </c>
      <c r="R20" s="53"/>
      <c r="S20" s="78">
        <v>15637</v>
      </c>
      <c r="T20" s="85">
        <v>43278.7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80321</v>
      </c>
      <c r="F21" s="85">
        <v>56014.400000000001</v>
      </c>
      <c r="H21" s="202"/>
      <c r="I21" s="39" t="s">
        <v>36</v>
      </c>
      <c r="J21" s="131">
        <v>7</v>
      </c>
      <c r="K21" s="53"/>
      <c r="L21" s="78">
        <v>40345</v>
      </c>
      <c r="M21" s="85">
        <v>28135.9</v>
      </c>
      <c r="O21" s="202"/>
      <c r="P21" s="39" t="s">
        <v>36</v>
      </c>
      <c r="Q21" s="131">
        <v>7</v>
      </c>
      <c r="R21" s="53"/>
      <c r="S21" s="78">
        <v>39976</v>
      </c>
      <c r="T21" s="85">
        <v>27878.5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2828</v>
      </c>
      <c r="F22" s="84">
        <f t="shared" ref="F22" si="0">F23+F24</f>
        <v>3793</v>
      </c>
      <c r="H22" s="202"/>
      <c r="I22" s="38" t="s">
        <v>31</v>
      </c>
      <c r="J22" s="131">
        <v>8</v>
      </c>
      <c r="K22" s="53" t="s">
        <v>16</v>
      </c>
      <c r="L22" s="87">
        <f>L23+L24</f>
        <v>1421</v>
      </c>
      <c r="M22" s="84">
        <f t="shared" ref="M22" si="1">M23+M24</f>
        <v>1905.9</v>
      </c>
      <c r="O22" s="202"/>
      <c r="P22" s="38" t="s">
        <v>31</v>
      </c>
      <c r="Q22" s="131">
        <v>8</v>
      </c>
      <c r="R22" s="53" t="s">
        <v>16</v>
      </c>
      <c r="S22" s="87">
        <f>S23+S24</f>
        <v>1407</v>
      </c>
      <c r="T22" s="84">
        <f t="shared" ref="T22" si="2">T23+T24</f>
        <v>1887.1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2828</v>
      </c>
      <c r="F23" s="85">
        <v>3793</v>
      </c>
      <c r="H23" s="202"/>
      <c r="I23" s="36" t="s">
        <v>35</v>
      </c>
      <c r="J23" s="131">
        <v>9</v>
      </c>
      <c r="K23" s="53"/>
      <c r="L23" s="78">
        <v>1421</v>
      </c>
      <c r="M23" s="85">
        <v>1905.9</v>
      </c>
      <c r="O23" s="202"/>
      <c r="P23" s="36" t="s">
        <v>35</v>
      </c>
      <c r="Q23" s="131">
        <v>9</v>
      </c>
      <c r="R23" s="53"/>
      <c r="S23" s="78">
        <v>1407</v>
      </c>
      <c r="T23" s="85">
        <v>1887.1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50057</v>
      </c>
      <c r="F25" s="84">
        <f>F26+F27</f>
        <v>173252</v>
      </c>
      <c r="H25" s="202"/>
      <c r="I25" s="38" t="s">
        <v>28</v>
      </c>
      <c r="J25" s="131">
        <v>11</v>
      </c>
      <c r="K25" s="53" t="s">
        <v>17</v>
      </c>
      <c r="L25" s="87">
        <f>L26+L27</f>
        <v>25144</v>
      </c>
      <c r="M25" s="84">
        <f>M26+M27</f>
        <v>87025.7</v>
      </c>
      <c r="O25" s="202"/>
      <c r="P25" s="38" t="s">
        <v>28</v>
      </c>
      <c r="Q25" s="131">
        <v>11</v>
      </c>
      <c r="R25" s="53" t="s">
        <v>17</v>
      </c>
      <c r="S25" s="87">
        <f>S26+S27</f>
        <v>24913</v>
      </c>
      <c r="T25" s="84">
        <f>T26+T27</f>
        <v>86226.3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9759</v>
      </c>
      <c r="F26" s="85">
        <v>54141.9</v>
      </c>
      <c r="H26" s="202"/>
      <c r="I26" s="36" t="s">
        <v>35</v>
      </c>
      <c r="J26" s="131">
        <v>12</v>
      </c>
      <c r="K26" s="53"/>
      <c r="L26" s="78">
        <v>4902</v>
      </c>
      <c r="M26" s="85">
        <v>27195.8</v>
      </c>
      <c r="O26" s="202"/>
      <c r="P26" s="36" t="s">
        <v>35</v>
      </c>
      <c r="Q26" s="131">
        <v>12</v>
      </c>
      <c r="R26" s="53"/>
      <c r="S26" s="78">
        <v>4857</v>
      </c>
      <c r="T26" s="85">
        <v>26946.100000000002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40298</v>
      </c>
      <c r="F27" s="85">
        <v>119110.1</v>
      </c>
      <c r="H27" s="202"/>
      <c r="I27" s="39" t="s">
        <v>255</v>
      </c>
      <c r="J27" s="131">
        <v>13</v>
      </c>
      <c r="K27" s="53"/>
      <c r="L27" s="78">
        <v>20242</v>
      </c>
      <c r="M27" s="85">
        <v>59829.9</v>
      </c>
      <c r="O27" s="202"/>
      <c r="P27" s="39" t="s">
        <v>255</v>
      </c>
      <c r="Q27" s="131">
        <v>13</v>
      </c>
      <c r="R27" s="53"/>
      <c r="S27" s="78">
        <v>20056</v>
      </c>
      <c r="T27" s="85">
        <v>59280.200000000004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85</v>
      </c>
      <c r="F29" s="84">
        <f>F30+F40+F41</f>
        <v>7781.1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43</v>
      </c>
      <c r="M29" s="84">
        <f>M30+M40+M41</f>
        <v>3936.3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42</v>
      </c>
      <c r="T29" s="84">
        <f>T30+T40+T41</f>
        <v>3844.8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85</v>
      </c>
      <c r="F30" s="85">
        <v>7781.1</v>
      </c>
      <c r="G30" s="43"/>
      <c r="H30" s="202"/>
      <c r="I30" s="42" t="s">
        <v>44</v>
      </c>
      <c r="J30" s="55">
        <v>15</v>
      </c>
      <c r="K30" s="54" t="s">
        <v>9</v>
      </c>
      <c r="L30" s="78">
        <v>43</v>
      </c>
      <c r="M30" s="85">
        <v>3936.3</v>
      </c>
      <c r="N30" s="43"/>
      <c r="O30" s="202"/>
      <c r="P30" s="42" t="s">
        <v>44</v>
      </c>
      <c r="Q30" s="55">
        <v>15</v>
      </c>
      <c r="R30" s="54" t="s">
        <v>9</v>
      </c>
      <c r="S30" s="78">
        <v>42</v>
      </c>
      <c r="T30" s="85">
        <v>3844.8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1272</v>
      </c>
      <c r="F42" s="84">
        <f>F43+F47</f>
        <v>26813.600000000002</v>
      </c>
      <c r="H42" s="196" t="s">
        <v>26</v>
      </c>
      <c r="I42" s="48" t="s">
        <v>29</v>
      </c>
      <c r="J42" s="55">
        <v>26</v>
      </c>
      <c r="K42" s="53"/>
      <c r="L42" s="87">
        <f>L43+L47</f>
        <v>639</v>
      </c>
      <c r="M42" s="84">
        <f>M43+M47</f>
        <v>13470</v>
      </c>
      <c r="O42" s="196" t="s">
        <v>26</v>
      </c>
      <c r="P42" s="48" t="s">
        <v>29</v>
      </c>
      <c r="Q42" s="55">
        <v>26</v>
      </c>
      <c r="R42" s="53"/>
      <c r="S42" s="87">
        <f>S43+S47</f>
        <v>633</v>
      </c>
      <c r="T42" s="84">
        <f>T43+T47</f>
        <v>13343.600000000002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1272</v>
      </c>
      <c r="F43" s="85">
        <v>26813.600000000002</v>
      </c>
      <c r="H43" s="197"/>
      <c r="I43" s="42" t="s">
        <v>44</v>
      </c>
      <c r="J43" s="55">
        <v>27</v>
      </c>
      <c r="K43" s="53"/>
      <c r="L43" s="78">
        <v>639</v>
      </c>
      <c r="M43" s="85">
        <v>13470</v>
      </c>
      <c r="O43" s="197"/>
      <c r="P43" s="42" t="s">
        <v>44</v>
      </c>
      <c r="Q43" s="55">
        <v>27</v>
      </c>
      <c r="R43" s="53"/>
      <c r="S43" s="78">
        <v>633</v>
      </c>
      <c r="T43" s="85">
        <v>13343.600000000002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30" zoomScaleNormal="60" zoomScaleSheetLayoutView="3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1121</v>
      </c>
      <c r="B7" s="214"/>
      <c r="C7" s="214"/>
      <c r="D7" s="214"/>
      <c r="E7" s="214"/>
      <c r="F7" s="214"/>
      <c r="H7" s="214" t="s">
        <v>1121</v>
      </c>
      <c r="I7" s="214"/>
      <c r="J7" s="214"/>
      <c r="K7" s="214"/>
      <c r="L7" s="214"/>
      <c r="M7" s="214"/>
      <c r="O7" s="214" t="s">
        <v>1121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91573.4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49878.399999999994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41695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13358</v>
      </c>
      <c r="F19" s="84">
        <f>F20+F21</f>
        <v>10559.1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7166</v>
      </c>
      <c r="M19" s="84">
        <f>M20+M21</f>
        <v>5664.4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6192</v>
      </c>
      <c r="T19" s="84">
        <f>T20+T21</f>
        <v>4894.7000000000007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12758</v>
      </c>
      <c r="F20" s="85">
        <v>10559.1</v>
      </c>
      <c r="H20" s="202"/>
      <c r="I20" s="36" t="s">
        <v>35</v>
      </c>
      <c r="J20" s="131">
        <v>6</v>
      </c>
      <c r="K20" s="53"/>
      <c r="L20" s="78">
        <v>6844</v>
      </c>
      <c r="M20" s="85">
        <v>5664.4</v>
      </c>
      <c r="O20" s="202"/>
      <c r="P20" s="36" t="s">
        <v>35</v>
      </c>
      <c r="Q20" s="131">
        <v>6</v>
      </c>
      <c r="R20" s="53"/>
      <c r="S20" s="78">
        <v>5914</v>
      </c>
      <c r="T20" s="85">
        <v>4894.7000000000007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600</v>
      </c>
      <c r="F21" s="85">
        <v>0</v>
      </c>
      <c r="H21" s="202"/>
      <c r="I21" s="39" t="s">
        <v>36</v>
      </c>
      <c r="J21" s="131">
        <v>7</v>
      </c>
      <c r="K21" s="53"/>
      <c r="L21" s="78">
        <v>322</v>
      </c>
      <c r="M21" s="85">
        <v>0</v>
      </c>
      <c r="O21" s="202"/>
      <c r="P21" s="39" t="s">
        <v>36</v>
      </c>
      <c r="Q21" s="131">
        <v>7</v>
      </c>
      <c r="R21" s="53"/>
      <c r="S21" s="78">
        <v>278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3907</v>
      </c>
      <c r="F22" s="84">
        <f t="shared" ref="F22" si="0">F23+F24</f>
        <v>4836.8</v>
      </c>
      <c r="H22" s="202"/>
      <c r="I22" s="38" t="s">
        <v>31</v>
      </c>
      <c r="J22" s="131">
        <v>8</v>
      </c>
      <c r="K22" s="53" t="s">
        <v>16</v>
      </c>
      <c r="L22" s="87">
        <f>L23+L24</f>
        <v>2096</v>
      </c>
      <c r="M22" s="84">
        <f t="shared" ref="M22" si="1">M23+M24</f>
        <v>2594.8000000000002</v>
      </c>
      <c r="O22" s="202"/>
      <c r="P22" s="38" t="s">
        <v>31</v>
      </c>
      <c r="Q22" s="131">
        <v>8</v>
      </c>
      <c r="R22" s="53" t="s">
        <v>16</v>
      </c>
      <c r="S22" s="87">
        <f>S23+S24</f>
        <v>1811</v>
      </c>
      <c r="T22" s="84">
        <f t="shared" ref="T22" si="2">T23+T24</f>
        <v>2242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3907</v>
      </c>
      <c r="F23" s="85">
        <v>4836.8</v>
      </c>
      <c r="H23" s="202"/>
      <c r="I23" s="36" t="s">
        <v>35</v>
      </c>
      <c r="J23" s="131">
        <v>9</v>
      </c>
      <c r="K23" s="53"/>
      <c r="L23" s="78">
        <v>2096</v>
      </c>
      <c r="M23" s="85">
        <v>2594.8000000000002</v>
      </c>
      <c r="O23" s="202"/>
      <c r="P23" s="36" t="s">
        <v>35</v>
      </c>
      <c r="Q23" s="131">
        <v>9</v>
      </c>
      <c r="R23" s="53"/>
      <c r="S23" s="78">
        <v>1811</v>
      </c>
      <c r="T23" s="85">
        <v>2242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13928</v>
      </c>
      <c r="F25" s="84">
        <f>F26+F27</f>
        <v>76177.5</v>
      </c>
      <c r="H25" s="202"/>
      <c r="I25" s="38" t="s">
        <v>28</v>
      </c>
      <c r="J25" s="131">
        <v>11</v>
      </c>
      <c r="K25" s="53" t="s">
        <v>17</v>
      </c>
      <c r="L25" s="87">
        <f>L26+L27</f>
        <v>7471</v>
      </c>
      <c r="M25" s="84">
        <f>M26+M27</f>
        <v>41619.199999999997</v>
      </c>
      <c r="O25" s="202"/>
      <c r="P25" s="38" t="s">
        <v>28</v>
      </c>
      <c r="Q25" s="131">
        <v>11</v>
      </c>
      <c r="R25" s="53" t="s">
        <v>17</v>
      </c>
      <c r="S25" s="87">
        <f>S26+S27</f>
        <v>6457</v>
      </c>
      <c r="T25" s="84">
        <f>T26+T27</f>
        <v>34558.300000000003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13928</v>
      </c>
      <c r="F26" s="85">
        <v>76177.5</v>
      </c>
      <c r="H26" s="202"/>
      <c r="I26" s="36" t="s">
        <v>35</v>
      </c>
      <c r="J26" s="131">
        <v>12</v>
      </c>
      <c r="K26" s="53"/>
      <c r="L26" s="78">
        <v>7471</v>
      </c>
      <c r="M26" s="85">
        <v>41619.199999999997</v>
      </c>
      <c r="O26" s="202"/>
      <c r="P26" s="36" t="s">
        <v>35</v>
      </c>
      <c r="Q26" s="131">
        <v>12</v>
      </c>
      <c r="R26" s="53"/>
      <c r="S26" s="78">
        <v>6457</v>
      </c>
      <c r="T26" s="85">
        <v>34558.300000000003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232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268</v>
      </c>
      <c r="B7" s="214"/>
      <c r="C7" s="214"/>
      <c r="D7" s="214"/>
      <c r="E7" s="214"/>
      <c r="F7" s="214"/>
      <c r="H7" s="214" t="s">
        <v>268</v>
      </c>
      <c r="I7" s="214"/>
      <c r="J7" s="214"/>
      <c r="K7" s="214"/>
      <c r="L7" s="214"/>
      <c r="M7" s="214"/>
      <c r="O7" s="214" t="s">
        <v>268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271082.90000000002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123524.9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147558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78048</v>
      </c>
      <c r="F19" s="84">
        <f>F20+F21</f>
        <v>117063.2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35565</v>
      </c>
      <c r="M19" s="84">
        <f>M20+M21</f>
        <v>53343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42483</v>
      </c>
      <c r="T19" s="84">
        <f>T20+T21</f>
        <v>63720.2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29396</v>
      </c>
      <c r="F20" s="85">
        <v>85998.7</v>
      </c>
      <c r="H20" s="202"/>
      <c r="I20" s="36" t="s">
        <v>35</v>
      </c>
      <c r="J20" s="131">
        <v>6</v>
      </c>
      <c r="K20" s="53"/>
      <c r="L20" s="78">
        <v>13395</v>
      </c>
      <c r="M20" s="85">
        <v>39187.4</v>
      </c>
      <c r="O20" s="202"/>
      <c r="P20" s="36" t="s">
        <v>35</v>
      </c>
      <c r="Q20" s="131">
        <v>6</v>
      </c>
      <c r="R20" s="53"/>
      <c r="S20" s="78">
        <v>16001</v>
      </c>
      <c r="T20" s="85">
        <v>46811.299999999996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48652</v>
      </c>
      <c r="F21" s="85">
        <v>31064.5</v>
      </c>
      <c r="H21" s="202"/>
      <c r="I21" s="39" t="s">
        <v>36</v>
      </c>
      <c r="J21" s="131">
        <v>7</v>
      </c>
      <c r="K21" s="53"/>
      <c r="L21" s="78">
        <v>22170</v>
      </c>
      <c r="M21" s="85">
        <v>14155.6</v>
      </c>
      <c r="O21" s="202"/>
      <c r="P21" s="39" t="s">
        <v>36</v>
      </c>
      <c r="Q21" s="131">
        <v>7</v>
      </c>
      <c r="R21" s="53"/>
      <c r="S21" s="78">
        <v>26482</v>
      </c>
      <c r="T21" s="85">
        <v>16908.900000000001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17629</v>
      </c>
      <c r="F22" s="84">
        <f t="shared" ref="F22" si="0">F23+F24</f>
        <v>22559.8</v>
      </c>
      <c r="H22" s="202"/>
      <c r="I22" s="38" t="s">
        <v>31</v>
      </c>
      <c r="J22" s="131">
        <v>8</v>
      </c>
      <c r="K22" s="53" t="s">
        <v>16</v>
      </c>
      <c r="L22" s="87">
        <f>L23+L24</f>
        <v>8033</v>
      </c>
      <c r="M22" s="84">
        <f t="shared" ref="M22" si="1">M23+M24</f>
        <v>10279.799999999999</v>
      </c>
      <c r="O22" s="202"/>
      <c r="P22" s="38" t="s">
        <v>31</v>
      </c>
      <c r="Q22" s="131">
        <v>8</v>
      </c>
      <c r="R22" s="53" t="s">
        <v>16</v>
      </c>
      <c r="S22" s="87">
        <f>S23+S24</f>
        <v>9596</v>
      </c>
      <c r="T22" s="84">
        <f t="shared" ref="T22" si="2">T23+T24</f>
        <v>12280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17629</v>
      </c>
      <c r="F23" s="85">
        <v>22559.8</v>
      </c>
      <c r="H23" s="202"/>
      <c r="I23" s="36" t="s">
        <v>35</v>
      </c>
      <c r="J23" s="131">
        <v>9</v>
      </c>
      <c r="K23" s="53"/>
      <c r="L23" s="78">
        <v>8033</v>
      </c>
      <c r="M23" s="85">
        <v>10279.799999999999</v>
      </c>
      <c r="O23" s="202"/>
      <c r="P23" s="36" t="s">
        <v>35</v>
      </c>
      <c r="Q23" s="131">
        <v>9</v>
      </c>
      <c r="R23" s="53"/>
      <c r="S23" s="78">
        <v>9596</v>
      </c>
      <c r="T23" s="85">
        <v>12280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28136</v>
      </c>
      <c r="F25" s="84">
        <f>F26+F27</f>
        <v>111835.90000000001</v>
      </c>
      <c r="H25" s="202"/>
      <c r="I25" s="38" t="s">
        <v>28</v>
      </c>
      <c r="J25" s="131">
        <v>11</v>
      </c>
      <c r="K25" s="53" t="s">
        <v>17</v>
      </c>
      <c r="L25" s="87">
        <f>L26+L27</f>
        <v>12821</v>
      </c>
      <c r="M25" s="84">
        <f>M26+M27</f>
        <v>50961.200000000004</v>
      </c>
      <c r="O25" s="202"/>
      <c r="P25" s="38" t="s">
        <v>28</v>
      </c>
      <c r="Q25" s="131">
        <v>11</v>
      </c>
      <c r="R25" s="53" t="s">
        <v>17</v>
      </c>
      <c r="S25" s="87">
        <f>S26+S27</f>
        <v>15315</v>
      </c>
      <c r="T25" s="84">
        <f>T26+T27</f>
        <v>60874.700000000004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8153</v>
      </c>
      <c r="F26" s="85">
        <v>45779.8</v>
      </c>
      <c r="H26" s="202"/>
      <c r="I26" s="36" t="s">
        <v>35</v>
      </c>
      <c r="J26" s="131">
        <v>12</v>
      </c>
      <c r="K26" s="53"/>
      <c r="L26" s="78">
        <v>3715</v>
      </c>
      <c r="M26" s="85">
        <v>20860.300000000003</v>
      </c>
      <c r="O26" s="202"/>
      <c r="P26" s="36" t="s">
        <v>35</v>
      </c>
      <c r="Q26" s="131">
        <v>12</v>
      </c>
      <c r="R26" s="53"/>
      <c r="S26" s="78">
        <v>4438</v>
      </c>
      <c r="T26" s="85">
        <v>24919.5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19983</v>
      </c>
      <c r="F27" s="85">
        <v>66056.100000000006</v>
      </c>
      <c r="H27" s="202"/>
      <c r="I27" s="39" t="s">
        <v>255</v>
      </c>
      <c r="J27" s="131">
        <v>13</v>
      </c>
      <c r="K27" s="53"/>
      <c r="L27" s="78">
        <v>9106</v>
      </c>
      <c r="M27" s="85">
        <v>30100.9</v>
      </c>
      <c r="O27" s="202"/>
      <c r="P27" s="39" t="s">
        <v>255</v>
      </c>
      <c r="Q27" s="131">
        <v>13</v>
      </c>
      <c r="R27" s="53"/>
      <c r="S27" s="78">
        <v>10877</v>
      </c>
      <c r="T27" s="85">
        <v>35955.200000000004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1025</v>
      </c>
      <c r="F42" s="84">
        <f>F43+F47</f>
        <v>19624</v>
      </c>
      <c r="H42" s="196" t="s">
        <v>26</v>
      </c>
      <c r="I42" s="48" t="s">
        <v>29</v>
      </c>
      <c r="J42" s="55">
        <v>26</v>
      </c>
      <c r="K42" s="53"/>
      <c r="L42" s="87">
        <f>L43+L47</f>
        <v>467</v>
      </c>
      <c r="M42" s="84">
        <f>M43+M47</f>
        <v>8940.9</v>
      </c>
      <c r="O42" s="196" t="s">
        <v>26</v>
      </c>
      <c r="P42" s="48" t="s">
        <v>29</v>
      </c>
      <c r="Q42" s="55">
        <v>26</v>
      </c>
      <c r="R42" s="53"/>
      <c r="S42" s="87">
        <f>S43+S47</f>
        <v>558</v>
      </c>
      <c r="T42" s="84">
        <f>T43+T47</f>
        <v>10683.1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1025</v>
      </c>
      <c r="F43" s="85">
        <v>19624</v>
      </c>
      <c r="H43" s="197"/>
      <c r="I43" s="42" t="s">
        <v>44</v>
      </c>
      <c r="J43" s="55">
        <v>27</v>
      </c>
      <c r="K43" s="53"/>
      <c r="L43" s="78">
        <v>467</v>
      </c>
      <c r="M43" s="85">
        <v>8940.9</v>
      </c>
      <c r="O43" s="197"/>
      <c r="P43" s="42" t="s">
        <v>44</v>
      </c>
      <c r="Q43" s="55">
        <v>27</v>
      </c>
      <c r="R43" s="53"/>
      <c r="S43" s="78">
        <v>558</v>
      </c>
      <c r="T43" s="85">
        <v>10683.1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251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311</v>
      </c>
      <c r="B7" s="214"/>
      <c r="C7" s="214"/>
      <c r="D7" s="214"/>
      <c r="E7" s="214"/>
      <c r="F7" s="214"/>
      <c r="H7" s="214" t="s">
        <v>311</v>
      </c>
      <c r="I7" s="214"/>
      <c r="J7" s="214"/>
      <c r="K7" s="214"/>
      <c r="L7" s="214"/>
      <c r="M7" s="214"/>
      <c r="O7" s="214" t="s">
        <v>311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10.199999999999999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5.0999999999999996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5.0999999999999996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10.199999999999999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5.0999999999999996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5.0999999999999996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10.199999999999999</v>
      </c>
      <c r="H27" s="202"/>
      <c r="I27" s="39" t="s">
        <v>255</v>
      </c>
      <c r="J27" s="131">
        <v>13</v>
      </c>
      <c r="K27" s="53"/>
      <c r="L27" s="78">
        <v>0</v>
      </c>
      <c r="M27" s="85">
        <v>5.0999999999999996</v>
      </c>
      <c r="O27" s="202"/>
      <c r="P27" s="39" t="s">
        <v>255</v>
      </c>
      <c r="Q27" s="131">
        <v>13</v>
      </c>
      <c r="R27" s="53"/>
      <c r="S27" s="78">
        <v>0</v>
      </c>
      <c r="T27" s="85">
        <v>5.0999999999999996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2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260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312</v>
      </c>
      <c r="B7" s="214"/>
      <c r="C7" s="214"/>
      <c r="D7" s="214"/>
      <c r="E7" s="214"/>
      <c r="F7" s="214"/>
      <c r="H7" s="214" t="s">
        <v>312</v>
      </c>
      <c r="I7" s="214"/>
      <c r="J7" s="214"/>
      <c r="K7" s="214"/>
      <c r="L7" s="214"/>
      <c r="M7" s="214"/>
      <c r="O7" s="214" t="s">
        <v>312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1183.7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481.5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702.2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59</v>
      </c>
      <c r="F42" s="84">
        <f>F43+F47</f>
        <v>1183.7</v>
      </c>
      <c r="H42" s="196" t="s">
        <v>26</v>
      </c>
      <c r="I42" s="48" t="s">
        <v>29</v>
      </c>
      <c r="J42" s="55">
        <v>26</v>
      </c>
      <c r="K42" s="53"/>
      <c r="L42" s="87">
        <f>L43+L47</f>
        <v>24</v>
      </c>
      <c r="M42" s="84">
        <f>M43+M47</f>
        <v>481.5</v>
      </c>
      <c r="O42" s="196" t="s">
        <v>26</v>
      </c>
      <c r="P42" s="48" t="s">
        <v>29</v>
      </c>
      <c r="Q42" s="55">
        <v>26</v>
      </c>
      <c r="R42" s="53"/>
      <c r="S42" s="87">
        <f>S43+S47</f>
        <v>35</v>
      </c>
      <c r="T42" s="84">
        <f>T43+T47</f>
        <v>702.2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59</v>
      </c>
      <c r="F43" s="85">
        <v>1183.7</v>
      </c>
      <c r="H43" s="197"/>
      <c r="I43" s="42" t="s">
        <v>44</v>
      </c>
      <c r="J43" s="55">
        <v>27</v>
      </c>
      <c r="K43" s="53"/>
      <c r="L43" s="78">
        <v>24</v>
      </c>
      <c r="M43" s="85">
        <v>481.5</v>
      </c>
      <c r="O43" s="197"/>
      <c r="P43" s="42" t="s">
        <v>44</v>
      </c>
      <c r="Q43" s="55">
        <v>27</v>
      </c>
      <c r="R43" s="53"/>
      <c r="S43" s="78">
        <v>35</v>
      </c>
      <c r="T43" s="85">
        <v>702.2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275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270</v>
      </c>
      <c r="B7" s="214"/>
      <c r="C7" s="214"/>
      <c r="D7" s="214"/>
      <c r="E7" s="214"/>
      <c r="F7" s="214"/>
      <c r="H7" s="214" t="s">
        <v>270</v>
      </c>
      <c r="I7" s="214"/>
      <c r="J7" s="214"/>
      <c r="K7" s="214"/>
      <c r="L7" s="214"/>
      <c r="M7" s="214"/>
      <c r="O7" s="214" t="s">
        <v>270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90740.9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29337.599999999995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61403.3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2400</v>
      </c>
      <c r="F15" s="84">
        <v>6867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776</v>
      </c>
      <c r="M15" s="84">
        <v>2220.3000000000002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1624</v>
      </c>
      <c r="T15" s="84">
        <v>4646.7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2400</v>
      </c>
      <c r="F16" s="85">
        <v>6867</v>
      </c>
      <c r="H16" s="202"/>
      <c r="I16" s="36" t="s">
        <v>10</v>
      </c>
      <c r="J16" s="131">
        <v>3</v>
      </c>
      <c r="K16" s="53"/>
      <c r="L16" s="78">
        <v>776</v>
      </c>
      <c r="M16" s="85">
        <v>2220.3000000000002</v>
      </c>
      <c r="O16" s="202"/>
      <c r="P16" s="36" t="s">
        <v>10</v>
      </c>
      <c r="Q16" s="131">
        <v>3</v>
      </c>
      <c r="R16" s="53"/>
      <c r="S16" s="78">
        <v>1624</v>
      </c>
      <c r="T16" s="85">
        <v>4646.7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12067</v>
      </c>
      <c r="F19" s="84">
        <f>F20+F21</f>
        <v>22823.3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3902</v>
      </c>
      <c r="M19" s="84">
        <f>M20+M21</f>
        <v>7380.2000000000007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8165</v>
      </c>
      <c r="T19" s="84">
        <f>T20+T21</f>
        <v>15443.099999999999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4212</v>
      </c>
      <c r="F20" s="85">
        <v>13007.4</v>
      </c>
      <c r="H20" s="202"/>
      <c r="I20" s="36" t="s">
        <v>35</v>
      </c>
      <c r="J20" s="131">
        <v>6</v>
      </c>
      <c r="K20" s="53"/>
      <c r="L20" s="78">
        <v>1362</v>
      </c>
      <c r="M20" s="85">
        <v>4206.1000000000004</v>
      </c>
      <c r="O20" s="202"/>
      <c r="P20" s="36" t="s">
        <v>35</v>
      </c>
      <c r="Q20" s="131">
        <v>6</v>
      </c>
      <c r="R20" s="53"/>
      <c r="S20" s="78">
        <v>2850</v>
      </c>
      <c r="T20" s="85">
        <v>8801.2999999999993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7855</v>
      </c>
      <c r="F21" s="85">
        <v>9815.9</v>
      </c>
      <c r="H21" s="202"/>
      <c r="I21" s="39" t="s">
        <v>36</v>
      </c>
      <c r="J21" s="131">
        <v>7</v>
      </c>
      <c r="K21" s="53"/>
      <c r="L21" s="78">
        <v>2540</v>
      </c>
      <c r="M21" s="85">
        <v>3174.1</v>
      </c>
      <c r="O21" s="202"/>
      <c r="P21" s="39" t="s">
        <v>36</v>
      </c>
      <c r="Q21" s="131">
        <v>7</v>
      </c>
      <c r="R21" s="53"/>
      <c r="S21" s="78">
        <v>5315</v>
      </c>
      <c r="T21" s="85">
        <v>6641.7999999999993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2932</v>
      </c>
      <c r="F22" s="84">
        <f t="shared" ref="F22" si="0">F23+F24</f>
        <v>3543.8</v>
      </c>
      <c r="H22" s="202"/>
      <c r="I22" s="38" t="s">
        <v>31</v>
      </c>
      <c r="J22" s="131">
        <v>8</v>
      </c>
      <c r="K22" s="53" t="s">
        <v>16</v>
      </c>
      <c r="L22" s="87">
        <f>L23+L24</f>
        <v>948</v>
      </c>
      <c r="M22" s="84">
        <f t="shared" ref="M22" si="1">M23+M24</f>
        <v>1145.8</v>
      </c>
      <c r="O22" s="202"/>
      <c r="P22" s="38" t="s">
        <v>31</v>
      </c>
      <c r="Q22" s="131">
        <v>8</v>
      </c>
      <c r="R22" s="53" t="s">
        <v>16</v>
      </c>
      <c r="S22" s="87">
        <f>S23+S24</f>
        <v>1984</v>
      </c>
      <c r="T22" s="84">
        <f t="shared" ref="T22" si="2">T23+T24</f>
        <v>2398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2932</v>
      </c>
      <c r="F23" s="85">
        <v>3543.8</v>
      </c>
      <c r="H23" s="202"/>
      <c r="I23" s="36" t="s">
        <v>35</v>
      </c>
      <c r="J23" s="131">
        <v>9</v>
      </c>
      <c r="K23" s="53"/>
      <c r="L23" s="78">
        <v>948</v>
      </c>
      <c r="M23" s="85">
        <v>1145.8</v>
      </c>
      <c r="O23" s="202"/>
      <c r="P23" s="36" t="s">
        <v>35</v>
      </c>
      <c r="Q23" s="131">
        <v>9</v>
      </c>
      <c r="R23" s="53"/>
      <c r="S23" s="78">
        <v>1984</v>
      </c>
      <c r="T23" s="85">
        <v>2398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6655</v>
      </c>
      <c r="F25" s="84">
        <f>F26+F27</f>
        <v>28962.400000000001</v>
      </c>
      <c r="H25" s="202"/>
      <c r="I25" s="38" t="s">
        <v>28</v>
      </c>
      <c r="J25" s="131">
        <v>11</v>
      </c>
      <c r="K25" s="53" t="s">
        <v>17</v>
      </c>
      <c r="L25" s="87">
        <f>L26+L27</f>
        <v>2152</v>
      </c>
      <c r="M25" s="84">
        <f>M26+M27</f>
        <v>9366.4</v>
      </c>
      <c r="O25" s="202"/>
      <c r="P25" s="38" t="s">
        <v>28</v>
      </c>
      <c r="Q25" s="131">
        <v>11</v>
      </c>
      <c r="R25" s="53" t="s">
        <v>17</v>
      </c>
      <c r="S25" s="87">
        <f>S26+S27</f>
        <v>4503</v>
      </c>
      <c r="T25" s="84">
        <f>T26+T27</f>
        <v>19596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1205</v>
      </c>
      <c r="F26" s="85">
        <v>8089.6</v>
      </c>
      <c r="H26" s="202"/>
      <c r="I26" s="36" t="s">
        <v>35</v>
      </c>
      <c r="J26" s="131">
        <v>12</v>
      </c>
      <c r="K26" s="53"/>
      <c r="L26" s="78">
        <v>390</v>
      </c>
      <c r="M26" s="85">
        <v>2618.1999999999998</v>
      </c>
      <c r="O26" s="202"/>
      <c r="P26" s="36" t="s">
        <v>35</v>
      </c>
      <c r="Q26" s="131">
        <v>12</v>
      </c>
      <c r="R26" s="53"/>
      <c r="S26" s="78">
        <v>815</v>
      </c>
      <c r="T26" s="85">
        <v>5471.4000000000005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5450</v>
      </c>
      <c r="F27" s="85">
        <v>20872.8</v>
      </c>
      <c r="H27" s="202"/>
      <c r="I27" s="39" t="s">
        <v>255</v>
      </c>
      <c r="J27" s="131">
        <v>13</v>
      </c>
      <c r="K27" s="53"/>
      <c r="L27" s="78">
        <v>1762</v>
      </c>
      <c r="M27" s="85">
        <v>6748.2</v>
      </c>
      <c r="O27" s="202"/>
      <c r="P27" s="39" t="s">
        <v>255</v>
      </c>
      <c r="Q27" s="131">
        <v>13</v>
      </c>
      <c r="R27" s="53"/>
      <c r="S27" s="78">
        <v>3688</v>
      </c>
      <c r="T27" s="85">
        <v>14124.599999999999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520</v>
      </c>
      <c r="F29" s="84">
        <f>F30+F40+F41</f>
        <v>16950.399999999998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168</v>
      </c>
      <c r="M29" s="84">
        <f>M30+M40+M41</f>
        <v>5476.3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352</v>
      </c>
      <c r="T29" s="84">
        <f>T30+T40+T41</f>
        <v>11474.099999999999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520</v>
      </c>
      <c r="F30" s="85">
        <v>16950.399999999998</v>
      </c>
      <c r="G30" s="43"/>
      <c r="H30" s="202"/>
      <c r="I30" s="42" t="s">
        <v>44</v>
      </c>
      <c r="J30" s="55">
        <v>15</v>
      </c>
      <c r="K30" s="54" t="s">
        <v>9</v>
      </c>
      <c r="L30" s="78">
        <v>168</v>
      </c>
      <c r="M30" s="85">
        <v>5476.3</v>
      </c>
      <c r="N30" s="43"/>
      <c r="O30" s="202"/>
      <c r="P30" s="42" t="s">
        <v>44</v>
      </c>
      <c r="Q30" s="55">
        <v>15</v>
      </c>
      <c r="R30" s="54" t="s">
        <v>9</v>
      </c>
      <c r="S30" s="78">
        <v>352</v>
      </c>
      <c r="T30" s="85">
        <v>11474.099999999999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566</v>
      </c>
      <c r="F42" s="84">
        <f>F43+F47</f>
        <v>11594</v>
      </c>
      <c r="H42" s="196" t="s">
        <v>26</v>
      </c>
      <c r="I42" s="48" t="s">
        <v>29</v>
      </c>
      <c r="J42" s="55">
        <v>26</v>
      </c>
      <c r="K42" s="53"/>
      <c r="L42" s="87">
        <f>L43+L47</f>
        <v>183</v>
      </c>
      <c r="M42" s="84">
        <f>M43+M47</f>
        <v>3748.6</v>
      </c>
      <c r="O42" s="196" t="s">
        <v>26</v>
      </c>
      <c r="P42" s="48" t="s">
        <v>29</v>
      </c>
      <c r="Q42" s="55">
        <v>26</v>
      </c>
      <c r="R42" s="53"/>
      <c r="S42" s="87">
        <f>S43+S47</f>
        <v>383</v>
      </c>
      <c r="T42" s="84">
        <f>T43+T47</f>
        <v>7845.4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566</v>
      </c>
      <c r="F43" s="85">
        <v>11594</v>
      </c>
      <c r="H43" s="197"/>
      <c r="I43" s="42" t="s">
        <v>44</v>
      </c>
      <c r="J43" s="55">
        <v>27</v>
      </c>
      <c r="K43" s="53"/>
      <c r="L43" s="78">
        <v>183</v>
      </c>
      <c r="M43" s="85">
        <v>3748.6</v>
      </c>
      <c r="O43" s="197"/>
      <c r="P43" s="42" t="s">
        <v>44</v>
      </c>
      <c r="Q43" s="55">
        <v>27</v>
      </c>
      <c r="R43" s="53"/>
      <c r="S43" s="78">
        <v>383</v>
      </c>
      <c r="T43" s="85">
        <v>7845.4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C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281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313</v>
      </c>
      <c r="B7" s="214"/>
      <c r="C7" s="214"/>
      <c r="D7" s="214"/>
      <c r="E7" s="214"/>
      <c r="F7" s="214"/>
      <c r="H7" s="214" t="s">
        <v>313</v>
      </c>
      <c r="I7" s="214"/>
      <c r="J7" s="214"/>
      <c r="K7" s="214"/>
      <c r="L7" s="214"/>
      <c r="M7" s="214"/>
      <c r="O7" s="214" t="s">
        <v>313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81.8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54.3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27.5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110</v>
      </c>
      <c r="F22" s="84">
        <f t="shared" ref="F22" si="0">F23+F24</f>
        <v>81.8</v>
      </c>
      <c r="H22" s="202"/>
      <c r="I22" s="38" t="s">
        <v>31</v>
      </c>
      <c r="J22" s="131">
        <v>8</v>
      </c>
      <c r="K22" s="53" t="s">
        <v>16</v>
      </c>
      <c r="L22" s="87">
        <f>L23+L24</f>
        <v>73</v>
      </c>
      <c r="M22" s="84">
        <f t="shared" ref="M22" si="1">M23+M24</f>
        <v>54.3</v>
      </c>
      <c r="O22" s="202"/>
      <c r="P22" s="38" t="s">
        <v>31</v>
      </c>
      <c r="Q22" s="131">
        <v>8</v>
      </c>
      <c r="R22" s="53" t="s">
        <v>16</v>
      </c>
      <c r="S22" s="87">
        <f>S23+S24</f>
        <v>37</v>
      </c>
      <c r="T22" s="84">
        <f t="shared" ref="T22" si="2">T23+T24</f>
        <v>27.5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110</v>
      </c>
      <c r="F23" s="85">
        <v>81.8</v>
      </c>
      <c r="H23" s="202"/>
      <c r="I23" s="36" t="s">
        <v>35</v>
      </c>
      <c r="J23" s="131">
        <v>9</v>
      </c>
      <c r="K23" s="53"/>
      <c r="L23" s="78">
        <v>73</v>
      </c>
      <c r="M23" s="85">
        <v>54.3</v>
      </c>
      <c r="O23" s="202"/>
      <c r="P23" s="36" t="s">
        <v>35</v>
      </c>
      <c r="Q23" s="131">
        <v>9</v>
      </c>
      <c r="R23" s="53"/>
      <c r="S23" s="78">
        <v>37</v>
      </c>
      <c r="T23" s="85">
        <v>27.5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292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280</v>
      </c>
      <c r="B7" s="214"/>
      <c r="C7" s="214"/>
      <c r="D7" s="214"/>
      <c r="E7" s="214"/>
      <c r="F7" s="214"/>
      <c r="H7" s="214" t="s">
        <v>280</v>
      </c>
      <c r="I7" s="214"/>
      <c r="J7" s="214"/>
      <c r="K7" s="214"/>
      <c r="L7" s="214"/>
      <c r="M7" s="214"/>
      <c r="O7" s="214" t="s">
        <v>280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728610.70000000007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356596.2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372014.50000000012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1160</v>
      </c>
      <c r="F15" s="84">
        <v>20672.100000000002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568</v>
      </c>
      <c r="M15" s="84">
        <v>10122.200000000001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592</v>
      </c>
      <c r="T15" s="84">
        <v>10549.900000000001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1160</v>
      </c>
      <c r="F16" s="85">
        <v>20672.100000000002</v>
      </c>
      <c r="H16" s="202"/>
      <c r="I16" s="36" t="s">
        <v>10</v>
      </c>
      <c r="J16" s="131">
        <v>3</v>
      </c>
      <c r="K16" s="53"/>
      <c r="L16" s="78">
        <v>568</v>
      </c>
      <c r="M16" s="85">
        <v>10122.200000000001</v>
      </c>
      <c r="O16" s="202"/>
      <c r="P16" s="36" t="s">
        <v>10</v>
      </c>
      <c r="Q16" s="131">
        <v>3</v>
      </c>
      <c r="R16" s="53"/>
      <c r="S16" s="78">
        <v>592</v>
      </c>
      <c r="T16" s="85">
        <v>10549.900000000001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22353</v>
      </c>
      <c r="F19" s="84">
        <f>F20+F21</f>
        <v>25617.9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10950</v>
      </c>
      <c r="M19" s="84">
        <f>M20+M21</f>
        <v>12549.5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11403</v>
      </c>
      <c r="T19" s="84">
        <f>T20+T21</f>
        <v>13068.4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21591</v>
      </c>
      <c r="F20" s="85">
        <v>24991.200000000001</v>
      </c>
      <c r="H20" s="202"/>
      <c r="I20" s="36" t="s">
        <v>35</v>
      </c>
      <c r="J20" s="131">
        <v>6</v>
      </c>
      <c r="K20" s="53"/>
      <c r="L20" s="78">
        <v>10577</v>
      </c>
      <c r="M20" s="85">
        <v>12242.7</v>
      </c>
      <c r="O20" s="202"/>
      <c r="P20" s="36" t="s">
        <v>35</v>
      </c>
      <c r="Q20" s="131">
        <v>6</v>
      </c>
      <c r="R20" s="53"/>
      <c r="S20" s="78">
        <v>11014</v>
      </c>
      <c r="T20" s="85">
        <v>12748.5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762</v>
      </c>
      <c r="F21" s="85">
        <v>626.70000000000005</v>
      </c>
      <c r="H21" s="202"/>
      <c r="I21" s="39" t="s">
        <v>36</v>
      </c>
      <c r="J21" s="131">
        <v>7</v>
      </c>
      <c r="K21" s="53"/>
      <c r="L21" s="78">
        <v>373</v>
      </c>
      <c r="M21" s="85">
        <v>306.8</v>
      </c>
      <c r="O21" s="202"/>
      <c r="P21" s="39" t="s">
        <v>36</v>
      </c>
      <c r="Q21" s="131">
        <v>7</v>
      </c>
      <c r="R21" s="53"/>
      <c r="S21" s="78">
        <v>389</v>
      </c>
      <c r="T21" s="85">
        <v>319.90000000000003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1260</v>
      </c>
      <c r="F22" s="84">
        <f t="shared" ref="F22" si="0">F23+F24</f>
        <v>1733.1</v>
      </c>
      <c r="H22" s="202"/>
      <c r="I22" s="38" t="s">
        <v>31</v>
      </c>
      <c r="J22" s="131">
        <v>8</v>
      </c>
      <c r="K22" s="53" t="s">
        <v>16</v>
      </c>
      <c r="L22" s="87">
        <f>L23+L24</f>
        <v>617</v>
      </c>
      <c r="M22" s="84">
        <f t="shared" ref="M22" si="1">M23+M24</f>
        <v>848.7</v>
      </c>
      <c r="O22" s="202"/>
      <c r="P22" s="38" t="s">
        <v>31</v>
      </c>
      <c r="Q22" s="131">
        <v>8</v>
      </c>
      <c r="R22" s="53" t="s">
        <v>16</v>
      </c>
      <c r="S22" s="87">
        <f>S23+S24</f>
        <v>643</v>
      </c>
      <c r="T22" s="84">
        <f t="shared" ref="T22" si="2">T23+T24</f>
        <v>884.39999999999986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1260</v>
      </c>
      <c r="F23" s="85">
        <v>1733.1</v>
      </c>
      <c r="H23" s="202"/>
      <c r="I23" s="36" t="s">
        <v>35</v>
      </c>
      <c r="J23" s="131">
        <v>9</v>
      </c>
      <c r="K23" s="53"/>
      <c r="L23" s="78">
        <v>617</v>
      </c>
      <c r="M23" s="85">
        <v>848.7</v>
      </c>
      <c r="O23" s="202"/>
      <c r="P23" s="36" t="s">
        <v>35</v>
      </c>
      <c r="Q23" s="131">
        <v>9</v>
      </c>
      <c r="R23" s="53"/>
      <c r="S23" s="78">
        <v>643</v>
      </c>
      <c r="T23" s="85">
        <v>884.39999999999986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6299</v>
      </c>
      <c r="F25" s="84">
        <f>F26+F27</f>
        <v>22899.600000000002</v>
      </c>
      <c r="H25" s="202"/>
      <c r="I25" s="38" t="s">
        <v>28</v>
      </c>
      <c r="J25" s="131">
        <v>11</v>
      </c>
      <c r="K25" s="53" t="s">
        <v>17</v>
      </c>
      <c r="L25" s="87">
        <f>L26+L27</f>
        <v>3086</v>
      </c>
      <c r="M25" s="84">
        <f>M26+M27</f>
        <v>11206.6</v>
      </c>
      <c r="O25" s="202"/>
      <c r="P25" s="38" t="s">
        <v>28</v>
      </c>
      <c r="Q25" s="131">
        <v>11</v>
      </c>
      <c r="R25" s="53" t="s">
        <v>17</v>
      </c>
      <c r="S25" s="87">
        <f>S26+S27</f>
        <v>3213</v>
      </c>
      <c r="T25" s="84">
        <f>T26+T27</f>
        <v>11693.000000000002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6299</v>
      </c>
      <c r="F26" s="85">
        <v>19562.7</v>
      </c>
      <c r="H26" s="202"/>
      <c r="I26" s="36" t="s">
        <v>35</v>
      </c>
      <c r="J26" s="131">
        <v>12</v>
      </c>
      <c r="K26" s="53"/>
      <c r="L26" s="78">
        <v>3086</v>
      </c>
      <c r="M26" s="85">
        <v>9571.9</v>
      </c>
      <c r="O26" s="202"/>
      <c r="P26" s="36" t="s">
        <v>35</v>
      </c>
      <c r="Q26" s="131">
        <v>12</v>
      </c>
      <c r="R26" s="53"/>
      <c r="S26" s="78">
        <v>3213</v>
      </c>
      <c r="T26" s="85">
        <v>9990.8000000000011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3336.9</v>
      </c>
      <c r="H27" s="202"/>
      <c r="I27" s="39" t="s">
        <v>255</v>
      </c>
      <c r="J27" s="131">
        <v>13</v>
      </c>
      <c r="K27" s="53"/>
      <c r="L27" s="78">
        <v>0</v>
      </c>
      <c r="M27" s="85">
        <v>1634.7</v>
      </c>
      <c r="O27" s="202"/>
      <c r="P27" s="39" t="s">
        <v>255</v>
      </c>
      <c r="Q27" s="131">
        <v>13</v>
      </c>
      <c r="R27" s="53"/>
      <c r="S27" s="78">
        <v>0</v>
      </c>
      <c r="T27" s="85">
        <v>1702.2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5343</v>
      </c>
      <c r="F29" s="84">
        <f>F30+F40+F41</f>
        <v>583828.50000000012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2617</v>
      </c>
      <c r="M29" s="84">
        <f>M30+M40+M41</f>
        <v>285677.2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2726</v>
      </c>
      <c r="T29" s="84">
        <f>T30+T40+T41</f>
        <v>298151.3000000001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5338</v>
      </c>
      <c r="F30" s="85">
        <v>580145.60000000009</v>
      </c>
      <c r="G30" s="43"/>
      <c r="H30" s="202"/>
      <c r="I30" s="42" t="s">
        <v>44</v>
      </c>
      <c r="J30" s="55">
        <v>15</v>
      </c>
      <c r="K30" s="54" t="s">
        <v>9</v>
      </c>
      <c r="L30" s="78">
        <v>2615</v>
      </c>
      <c r="M30" s="85">
        <v>284204</v>
      </c>
      <c r="N30" s="43"/>
      <c r="O30" s="202"/>
      <c r="P30" s="42" t="s">
        <v>44</v>
      </c>
      <c r="Q30" s="55">
        <v>15</v>
      </c>
      <c r="R30" s="54" t="s">
        <v>9</v>
      </c>
      <c r="S30" s="78">
        <v>2723</v>
      </c>
      <c r="T30" s="85">
        <v>295941.60000000009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5</v>
      </c>
      <c r="F40" s="85">
        <v>3682.8999999999996</v>
      </c>
      <c r="H40" s="202"/>
      <c r="I40" s="46" t="s">
        <v>13</v>
      </c>
      <c r="J40" s="55">
        <v>24</v>
      </c>
      <c r="K40" s="53" t="s">
        <v>9</v>
      </c>
      <c r="L40" s="78">
        <v>2</v>
      </c>
      <c r="M40" s="85">
        <v>1473.2</v>
      </c>
      <c r="O40" s="202"/>
      <c r="P40" s="46" t="s">
        <v>13</v>
      </c>
      <c r="Q40" s="55">
        <v>24</v>
      </c>
      <c r="R40" s="53" t="s">
        <v>9</v>
      </c>
      <c r="S40" s="78">
        <v>3</v>
      </c>
      <c r="T40" s="85">
        <v>2209.6999999999998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851</v>
      </c>
      <c r="F42" s="84">
        <f>F43+F47</f>
        <v>73859.5</v>
      </c>
      <c r="H42" s="196" t="s">
        <v>26</v>
      </c>
      <c r="I42" s="48" t="s">
        <v>29</v>
      </c>
      <c r="J42" s="55">
        <v>26</v>
      </c>
      <c r="K42" s="53"/>
      <c r="L42" s="87">
        <f>L43+L47</f>
        <v>417</v>
      </c>
      <c r="M42" s="84">
        <f>M43+M47</f>
        <v>36192</v>
      </c>
      <c r="O42" s="196" t="s">
        <v>26</v>
      </c>
      <c r="P42" s="48" t="s">
        <v>29</v>
      </c>
      <c r="Q42" s="55">
        <v>26</v>
      </c>
      <c r="R42" s="53"/>
      <c r="S42" s="87">
        <f>S43+S47</f>
        <v>434</v>
      </c>
      <c r="T42" s="84">
        <f>T43+T47</f>
        <v>37667.5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851</v>
      </c>
      <c r="F43" s="85">
        <v>73859.5</v>
      </c>
      <c r="H43" s="197"/>
      <c r="I43" s="42" t="s">
        <v>44</v>
      </c>
      <c r="J43" s="55">
        <v>27</v>
      </c>
      <c r="K43" s="53"/>
      <c r="L43" s="78">
        <v>417</v>
      </c>
      <c r="M43" s="85">
        <v>36192</v>
      </c>
      <c r="O43" s="197"/>
      <c r="P43" s="42" t="s">
        <v>44</v>
      </c>
      <c r="Q43" s="55">
        <v>27</v>
      </c>
      <c r="R43" s="53"/>
      <c r="S43" s="78">
        <v>434</v>
      </c>
      <c r="T43" s="85">
        <v>37667.5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294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314</v>
      </c>
      <c r="B7" s="214"/>
      <c r="C7" s="214"/>
      <c r="D7" s="214"/>
      <c r="E7" s="214"/>
      <c r="F7" s="214"/>
      <c r="H7" s="214" t="s">
        <v>314</v>
      </c>
      <c r="I7" s="214"/>
      <c r="J7" s="214"/>
      <c r="K7" s="214"/>
      <c r="L7" s="214"/>
      <c r="M7" s="214"/>
      <c r="O7" s="214" t="s">
        <v>314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7077.9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267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6810.9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1524</v>
      </c>
      <c r="F19" s="84">
        <f>F20+F21</f>
        <v>4204.2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59</v>
      </c>
      <c r="M19" s="84">
        <f>M20+M21</f>
        <v>164.1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1465</v>
      </c>
      <c r="T19" s="84">
        <f>T20+T21</f>
        <v>4040.1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715</v>
      </c>
      <c r="F20" s="85">
        <v>3508.4</v>
      </c>
      <c r="H20" s="202"/>
      <c r="I20" s="36" t="s">
        <v>35</v>
      </c>
      <c r="J20" s="131">
        <v>6</v>
      </c>
      <c r="K20" s="53"/>
      <c r="L20" s="78">
        <v>28</v>
      </c>
      <c r="M20" s="85">
        <v>137.4</v>
      </c>
      <c r="O20" s="202"/>
      <c r="P20" s="36" t="s">
        <v>35</v>
      </c>
      <c r="Q20" s="131">
        <v>6</v>
      </c>
      <c r="R20" s="53"/>
      <c r="S20" s="78">
        <v>687</v>
      </c>
      <c r="T20" s="85">
        <v>3371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809</v>
      </c>
      <c r="F21" s="85">
        <v>695.8</v>
      </c>
      <c r="H21" s="202"/>
      <c r="I21" s="39" t="s">
        <v>36</v>
      </c>
      <c r="J21" s="131">
        <v>7</v>
      </c>
      <c r="K21" s="53"/>
      <c r="L21" s="78">
        <v>31</v>
      </c>
      <c r="M21" s="85">
        <v>26.7</v>
      </c>
      <c r="O21" s="202"/>
      <c r="P21" s="39" t="s">
        <v>36</v>
      </c>
      <c r="Q21" s="131">
        <v>7</v>
      </c>
      <c r="R21" s="53"/>
      <c r="S21" s="78">
        <v>778</v>
      </c>
      <c r="T21" s="85">
        <v>669.09999999999991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26</v>
      </c>
      <c r="F22" s="84">
        <f t="shared" ref="F22" si="0">F23+F24</f>
        <v>43.7</v>
      </c>
      <c r="H22" s="202"/>
      <c r="I22" s="38" t="s">
        <v>31</v>
      </c>
      <c r="J22" s="131">
        <v>8</v>
      </c>
      <c r="K22" s="53" t="s">
        <v>16</v>
      </c>
      <c r="L22" s="87">
        <f>L23+L24</f>
        <v>1</v>
      </c>
      <c r="M22" s="84">
        <f t="shared" ref="M22" si="1">M23+M24</f>
        <v>1.7</v>
      </c>
      <c r="O22" s="202"/>
      <c r="P22" s="38" t="s">
        <v>31</v>
      </c>
      <c r="Q22" s="131">
        <v>8</v>
      </c>
      <c r="R22" s="53" t="s">
        <v>16</v>
      </c>
      <c r="S22" s="87">
        <f>S23+S24</f>
        <v>25</v>
      </c>
      <c r="T22" s="84">
        <f t="shared" ref="T22" si="2">T23+T24</f>
        <v>42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26</v>
      </c>
      <c r="F23" s="85">
        <v>43.7</v>
      </c>
      <c r="H23" s="202"/>
      <c r="I23" s="36" t="s">
        <v>35</v>
      </c>
      <c r="J23" s="131">
        <v>9</v>
      </c>
      <c r="K23" s="53"/>
      <c r="L23" s="78">
        <v>1</v>
      </c>
      <c r="M23" s="85">
        <v>1.7</v>
      </c>
      <c r="O23" s="202"/>
      <c r="P23" s="36" t="s">
        <v>35</v>
      </c>
      <c r="Q23" s="131">
        <v>9</v>
      </c>
      <c r="R23" s="53"/>
      <c r="S23" s="78">
        <v>25</v>
      </c>
      <c r="T23" s="85">
        <v>42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582</v>
      </c>
      <c r="F25" s="84">
        <f>F26+F27</f>
        <v>2012.4</v>
      </c>
      <c r="H25" s="202"/>
      <c r="I25" s="38" t="s">
        <v>28</v>
      </c>
      <c r="J25" s="131">
        <v>11</v>
      </c>
      <c r="K25" s="53" t="s">
        <v>17</v>
      </c>
      <c r="L25" s="87">
        <f>L26+L27</f>
        <v>23</v>
      </c>
      <c r="M25" s="84">
        <f>M26+M27</f>
        <v>75.599999999999994</v>
      </c>
      <c r="O25" s="202"/>
      <c r="P25" s="38" t="s">
        <v>28</v>
      </c>
      <c r="Q25" s="131">
        <v>11</v>
      </c>
      <c r="R25" s="53" t="s">
        <v>17</v>
      </c>
      <c r="S25" s="87">
        <f>S26+S27</f>
        <v>559</v>
      </c>
      <c r="T25" s="84">
        <f>T26+T27</f>
        <v>1936.8000000000002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174</v>
      </c>
      <c r="F26" s="85">
        <v>156</v>
      </c>
      <c r="H26" s="202"/>
      <c r="I26" s="36" t="s">
        <v>35</v>
      </c>
      <c r="J26" s="131">
        <v>12</v>
      </c>
      <c r="K26" s="53"/>
      <c r="L26" s="78">
        <v>7</v>
      </c>
      <c r="M26" s="85">
        <v>2.8</v>
      </c>
      <c r="O26" s="202"/>
      <c r="P26" s="36" t="s">
        <v>35</v>
      </c>
      <c r="Q26" s="131">
        <v>12</v>
      </c>
      <c r="R26" s="53"/>
      <c r="S26" s="78">
        <v>167</v>
      </c>
      <c r="T26" s="85">
        <v>153.19999999999999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408</v>
      </c>
      <c r="F27" s="85">
        <v>1856.4</v>
      </c>
      <c r="H27" s="202"/>
      <c r="I27" s="39" t="s">
        <v>255</v>
      </c>
      <c r="J27" s="131">
        <v>13</v>
      </c>
      <c r="K27" s="53"/>
      <c r="L27" s="78">
        <v>16</v>
      </c>
      <c r="M27" s="85">
        <v>72.8</v>
      </c>
      <c r="O27" s="202"/>
      <c r="P27" s="39" t="s">
        <v>255</v>
      </c>
      <c r="Q27" s="131">
        <v>13</v>
      </c>
      <c r="R27" s="53"/>
      <c r="S27" s="78">
        <v>392</v>
      </c>
      <c r="T27" s="85">
        <v>1783.6000000000001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32</v>
      </c>
      <c r="F42" s="84">
        <f>F43+F47</f>
        <v>817.6</v>
      </c>
      <c r="H42" s="196" t="s">
        <v>26</v>
      </c>
      <c r="I42" s="48" t="s">
        <v>29</v>
      </c>
      <c r="J42" s="55">
        <v>26</v>
      </c>
      <c r="K42" s="53"/>
      <c r="L42" s="87">
        <f>L43+L47</f>
        <v>1</v>
      </c>
      <c r="M42" s="84">
        <f>M43+M47</f>
        <v>25.6</v>
      </c>
      <c r="O42" s="196" t="s">
        <v>26</v>
      </c>
      <c r="P42" s="48" t="s">
        <v>29</v>
      </c>
      <c r="Q42" s="55">
        <v>26</v>
      </c>
      <c r="R42" s="53"/>
      <c r="S42" s="87">
        <f>S43+S47</f>
        <v>31</v>
      </c>
      <c r="T42" s="84">
        <f>T43+T47</f>
        <v>792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32</v>
      </c>
      <c r="F43" s="85">
        <v>817.6</v>
      </c>
      <c r="H43" s="197"/>
      <c r="I43" s="42" t="s">
        <v>44</v>
      </c>
      <c r="J43" s="55">
        <v>27</v>
      </c>
      <c r="K43" s="53"/>
      <c r="L43" s="78">
        <v>1</v>
      </c>
      <c r="M43" s="85">
        <v>25.6</v>
      </c>
      <c r="O43" s="197"/>
      <c r="P43" s="42" t="s">
        <v>44</v>
      </c>
      <c r="Q43" s="55">
        <v>27</v>
      </c>
      <c r="R43" s="53"/>
      <c r="S43" s="78">
        <v>31</v>
      </c>
      <c r="T43" s="85">
        <v>792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296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399</v>
      </c>
      <c r="B7" s="214"/>
      <c r="C7" s="214"/>
      <c r="D7" s="214"/>
      <c r="E7" s="214"/>
      <c r="F7" s="214"/>
      <c r="H7" s="214" t="s">
        <v>399</v>
      </c>
      <c r="I7" s="214"/>
      <c r="J7" s="214"/>
      <c r="K7" s="214"/>
      <c r="L7" s="214"/>
      <c r="M7" s="214"/>
      <c r="O7" s="214" t="s">
        <v>399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24604.799999999996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10580.1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14024.699999999995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500</v>
      </c>
      <c r="F29" s="84">
        <f>F30+F40+F41</f>
        <v>24604.799999999996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215</v>
      </c>
      <c r="M29" s="84">
        <f>M30+M40+M41</f>
        <v>10580.1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285</v>
      </c>
      <c r="T29" s="84">
        <f>T30+T40+T41</f>
        <v>14024.699999999995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500</v>
      </c>
      <c r="F30" s="85">
        <v>24604.799999999996</v>
      </c>
      <c r="G30" s="43"/>
      <c r="H30" s="202"/>
      <c r="I30" s="42" t="s">
        <v>44</v>
      </c>
      <c r="J30" s="55">
        <v>15</v>
      </c>
      <c r="K30" s="54" t="s">
        <v>9</v>
      </c>
      <c r="L30" s="78">
        <v>215</v>
      </c>
      <c r="M30" s="85">
        <v>10580.1</v>
      </c>
      <c r="N30" s="43"/>
      <c r="O30" s="202"/>
      <c r="P30" s="42" t="s">
        <v>44</v>
      </c>
      <c r="Q30" s="55">
        <v>15</v>
      </c>
      <c r="R30" s="54" t="s">
        <v>9</v>
      </c>
      <c r="S30" s="78">
        <v>285</v>
      </c>
      <c r="T30" s="85">
        <v>14024.699999999995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500</v>
      </c>
      <c r="F32" s="86">
        <v>24604.799999999996</v>
      </c>
      <c r="H32" s="202"/>
      <c r="I32" s="200"/>
      <c r="J32" s="55">
        <v>17</v>
      </c>
      <c r="K32" s="53" t="s">
        <v>9</v>
      </c>
      <c r="L32" s="79">
        <v>215</v>
      </c>
      <c r="M32" s="86">
        <v>10580.1</v>
      </c>
      <c r="O32" s="202"/>
      <c r="P32" s="200"/>
      <c r="Q32" s="55">
        <v>17</v>
      </c>
      <c r="R32" s="53" t="s">
        <v>9</v>
      </c>
      <c r="S32" s="79">
        <v>285</v>
      </c>
      <c r="T32" s="86">
        <v>14024.699999999995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298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315</v>
      </c>
      <c r="B7" s="214"/>
      <c r="C7" s="214"/>
      <c r="D7" s="214"/>
      <c r="E7" s="214"/>
      <c r="F7" s="214"/>
      <c r="H7" s="214" t="s">
        <v>315</v>
      </c>
      <c r="I7" s="214"/>
      <c r="J7" s="214"/>
      <c r="K7" s="214"/>
      <c r="L7" s="214"/>
      <c r="M7" s="214"/>
      <c r="O7" s="214" t="s">
        <v>315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4543.2999999999993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1787.2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2756.0999999999995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211</v>
      </c>
      <c r="F29" s="84">
        <f>F30+F40+F41</f>
        <v>4543.2999999999993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83</v>
      </c>
      <c r="M29" s="84">
        <f>M30+M40+M41</f>
        <v>1787.2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128</v>
      </c>
      <c r="T29" s="84">
        <f>T30+T40+T41</f>
        <v>2756.0999999999995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211</v>
      </c>
      <c r="F30" s="85">
        <v>4543.2999999999993</v>
      </c>
      <c r="G30" s="43"/>
      <c r="H30" s="202"/>
      <c r="I30" s="42" t="s">
        <v>44</v>
      </c>
      <c r="J30" s="55">
        <v>15</v>
      </c>
      <c r="K30" s="54" t="s">
        <v>9</v>
      </c>
      <c r="L30" s="78">
        <v>83</v>
      </c>
      <c r="M30" s="85">
        <v>1787.2</v>
      </c>
      <c r="N30" s="43"/>
      <c r="O30" s="202"/>
      <c r="P30" s="42" t="s">
        <v>44</v>
      </c>
      <c r="Q30" s="55">
        <v>15</v>
      </c>
      <c r="R30" s="54" t="s">
        <v>9</v>
      </c>
      <c r="S30" s="78">
        <v>128</v>
      </c>
      <c r="T30" s="85">
        <v>2756.0999999999995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211</v>
      </c>
      <c r="F32" s="86">
        <v>4543.2999999999993</v>
      </c>
      <c r="H32" s="202"/>
      <c r="I32" s="200"/>
      <c r="J32" s="55">
        <v>17</v>
      </c>
      <c r="K32" s="53" t="s">
        <v>9</v>
      </c>
      <c r="L32" s="79">
        <v>83</v>
      </c>
      <c r="M32" s="86">
        <v>1787.2</v>
      </c>
      <c r="O32" s="202"/>
      <c r="P32" s="200"/>
      <c r="Q32" s="55">
        <v>17</v>
      </c>
      <c r="R32" s="53" t="s">
        <v>9</v>
      </c>
      <c r="S32" s="79">
        <v>128</v>
      </c>
      <c r="T32" s="86">
        <v>2756.0999999999995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309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1125</v>
      </c>
      <c r="B7" s="214"/>
      <c r="C7" s="214"/>
      <c r="D7" s="214"/>
      <c r="E7" s="214"/>
      <c r="F7" s="214"/>
      <c r="H7" s="214" t="s">
        <v>1125</v>
      </c>
      <c r="I7" s="214"/>
      <c r="J7" s="214"/>
      <c r="K7" s="214"/>
      <c r="L7" s="214"/>
      <c r="M7" s="214"/>
      <c r="O7" s="214" t="s">
        <v>1125</v>
      </c>
      <c r="P7" s="214"/>
      <c r="Q7" s="214"/>
      <c r="R7" s="214"/>
      <c r="S7" s="214"/>
      <c r="T7" s="214"/>
      <c r="U7" s="89"/>
      <c r="V7" s="89"/>
    </row>
    <row r="8" spans="1:22" s="188" customFormat="1" ht="21" customHeight="1" x14ac:dyDescent="0.2">
      <c r="A8" s="207" t="s">
        <v>0</v>
      </c>
      <c r="B8" s="207"/>
      <c r="C8" s="207"/>
      <c r="D8" s="207"/>
      <c r="E8" s="207"/>
      <c r="F8" s="207"/>
      <c r="G8" s="187"/>
      <c r="H8" s="207" t="s">
        <v>0</v>
      </c>
      <c r="I8" s="207"/>
      <c r="J8" s="207"/>
      <c r="K8" s="207"/>
      <c r="L8" s="207"/>
      <c r="M8" s="207"/>
      <c r="N8" s="187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193.3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96.699999999999989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96.6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>
        <f>M17+T17</f>
        <v>0</v>
      </c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100</v>
      </c>
      <c r="F19" s="84">
        <f>F20+F21</f>
        <v>58.7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50</v>
      </c>
      <c r="M19" s="84">
        <f>M20+M21</f>
        <v>29.4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50</v>
      </c>
      <c r="T19" s="84">
        <f>T20+T21</f>
        <v>29.300000000000004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100</v>
      </c>
      <c r="F21" s="85">
        <v>58.7</v>
      </c>
      <c r="H21" s="202"/>
      <c r="I21" s="39" t="s">
        <v>36</v>
      </c>
      <c r="J21" s="131">
        <v>7</v>
      </c>
      <c r="K21" s="53"/>
      <c r="L21" s="78">
        <v>50</v>
      </c>
      <c r="M21" s="85">
        <v>29.4</v>
      </c>
      <c r="O21" s="202"/>
      <c r="P21" s="39" t="s">
        <v>36</v>
      </c>
      <c r="Q21" s="131">
        <v>7</v>
      </c>
      <c r="R21" s="53"/>
      <c r="S21" s="78">
        <v>50</v>
      </c>
      <c r="T21" s="85">
        <v>29.300000000000004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100</v>
      </c>
      <c r="F25" s="84">
        <f>F26+F27</f>
        <v>134.6</v>
      </c>
      <c r="H25" s="202"/>
      <c r="I25" s="38" t="s">
        <v>28</v>
      </c>
      <c r="J25" s="131">
        <v>11</v>
      </c>
      <c r="K25" s="53" t="s">
        <v>17</v>
      </c>
      <c r="L25" s="87">
        <f>L26+L27</f>
        <v>50</v>
      </c>
      <c r="M25" s="84">
        <f>M26+M27</f>
        <v>67.3</v>
      </c>
      <c r="O25" s="202"/>
      <c r="P25" s="38" t="s">
        <v>28</v>
      </c>
      <c r="Q25" s="131">
        <v>11</v>
      </c>
      <c r="R25" s="53" t="s">
        <v>17</v>
      </c>
      <c r="S25" s="87">
        <f>S26+S27</f>
        <v>50</v>
      </c>
      <c r="T25" s="84">
        <f>T26+T27</f>
        <v>67.3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100</v>
      </c>
      <c r="F27" s="85">
        <v>134.6</v>
      </c>
      <c r="H27" s="202"/>
      <c r="I27" s="39" t="s">
        <v>255</v>
      </c>
      <c r="J27" s="131">
        <v>13</v>
      </c>
      <c r="K27" s="53"/>
      <c r="L27" s="78">
        <v>50</v>
      </c>
      <c r="M27" s="85">
        <v>67.3</v>
      </c>
      <c r="O27" s="202"/>
      <c r="P27" s="39" t="s">
        <v>255</v>
      </c>
      <c r="Q27" s="131">
        <v>13</v>
      </c>
      <c r="R27" s="53"/>
      <c r="S27" s="78">
        <v>50</v>
      </c>
      <c r="T27" s="85">
        <v>67.3</v>
      </c>
      <c r="U27" s="40"/>
      <c r="V27" s="40"/>
    </row>
    <row r="28" spans="1:22" s="33" customFormat="1" ht="66" hidden="1" customHeight="1" x14ac:dyDescent="0.2">
      <c r="A28" s="186"/>
      <c r="B28" s="129"/>
      <c r="C28" s="55">
        <v>14</v>
      </c>
      <c r="D28" s="53"/>
      <c r="E28" s="78"/>
      <c r="F28" s="111">
        <f>M28+T28</f>
        <v>0</v>
      </c>
      <c r="H28" s="186"/>
      <c r="I28" s="129"/>
      <c r="J28" s="55">
        <v>14</v>
      </c>
      <c r="K28" s="53"/>
      <c r="L28" s="78"/>
      <c r="M28" s="111">
        <v>0</v>
      </c>
      <c r="O28" s="186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89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89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89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89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189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89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89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89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89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89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89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89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402</v>
      </c>
      <c r="B7" s="214"/>
      <c r="C7" s="214"/>
      <c r="D7" s="214"/>
      <c r="E7" s="214"/>
      <c r="F7" s="214"/>
      <c r="H7" s="214" t="s">
        <v>402</v>
      </c>
      <c r="I7" s="214"/>
      <c r="J7" s="214"/>
      <c r="K7" s="214"/>
      <c r="L7" s="214"/>
      <c r="M7" s="214"/>
      <c r="O7" s="214" t="s">
        <v>402</v>
      </c>
      <c r="P7" s="214"/>
      <c r="Q7" s="214"/>
      <c r="R7" s="214"/>
      <c r="S7" s="214"/>
      <c r="T7" s="214"/>
      <c r="U7" s="89"/>
      <c r="V7" s="89"/>
    </row>
    <row r="8" spans="1:22" s="123" customFormat="1" ht="21" customHeight="1" x14ac:dyDescent="0.2">
      <c r="A8" s="207" t="s">
        <v>0</v>
      </c>
      <c r="B8" s="207"/>
      <c r="C8" s="207"/>
      <c r="D8" s="207"/>
      <c r="E8" s="207"/>
      <c r="F8" s="207"/>
      <c r="G8" s="125"/>
      <c r="H8" s="207" t="s">
        <v>0</v>
      </c>
      <c r="I8" s="207"/>
      <c r="J8" s="207"/>
      <c r="K8" s="207"/>
      <c r="L8" s="207"/>
      <c r="M8" s="207"/>
      <c r="N8" s="125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143.5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54.5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89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143.5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54.5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89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143.5</v>
      </c>
      <c r="H27" s="202"/>
      <c r="I27" s="39" t="s">
        <v>255</v>
      </c>
      <c r="J27" s="131">
        <v>13</v>
      </c>
      <c r="K27" s="53"/>
      <c r="L27" s="78">
        <v>0</v>
      </c>
      <c r="M27" s="85">
        <v>54.5</v>
      </c>
      <c r="O27" s="202"/>
      <c r="P27" s="39" t="s">
        <v>255</v>
      </c>
      <c r="Q27" s="131">
        <v>13</v>
      </c>
      <c r="R27" s="53"/>
      <c r="S27" s="78">
        <v>0</v>
      </c>
      <c r="T27" s="85">
        <v>89</v>
      </c>
      <c r="U27" s="40"/>
      <c r="V27" s="40"/>
    </row>
    <row r="28" spans="1:22" s="33" customFormat="1" ht="66" hidden="1" customHeight="1" x14ac:dyDescent="0.2">
      <c r="A28" s="124"/>
      <c r="B28" s="129"/>
      <c r="C28" s="55">
        <v>14</v>
      </c>
      <c r="D28" s="53"/>
      <c r="E28" s="78"/>
      <c r="F28" s="111">
        <f>M28+T28</f>
        <v>0</v>
      </c>
      <c r="H28" s="124"/>
      <c r="I28" s="129"/>
      <c r="J28" s="55">
        <v>14</v>
      </c>
      <c r="K28" s="53"/>
      <c r="L28" s="78"/>
      <c r="M28" s="111">
        <v>0</v>
      </c>
      <c r="O28" s="124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26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26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26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26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126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26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320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316</v>
      </c>
      <c r="B7" s="214"/>
      <c r="C7" s="214"/>
      <c r="D7" s="214"/>
      <c r="E7" s="214"/>
      <c r="F7" s="214"/>
      <c r="H7" s="214" t="s">
        <v>316</v>
      </c>
      <c r="I7" s="214"/>
      <c r="J7" s="214"/>
      <c r="K7" s="214"/>
      <c r="L7" s="214"/>
      <c r="M7" s="214"/>
      <c r="O7" s="214" t="s">
        <v>316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45621.3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13532.7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32088.600000000002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45621.3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13532.7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32088.600000000002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45621.3</v>
      </c>
      <c r="H26" s="202"/>
      <c r="I26" s="36" t="s">
        <v>35</v>
      </c>
      <c r="J26" s="131">
        <v>12</v>
      </c>
      <c r="K26" s="53"/>
      <c r="L26" s="78">
        <v>0</v>
      </c>
      <c r="M26" s="85">
        <v>13532.7</v>
      </c>
      <c r="O26" s="202"/>
      <c r="P26" s="36" t="s">
        <v>35</v>
      </c>
      <c r="Q26" s="131">
        <v>12</v>
      </c>
      <c r="R26" s="53"/>
      <c r="S26" s="78">
        <v>0</v>
      </c>
      <c r="T26" s="85">
        <v>32088.600000000002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321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303</v>
      </c>
      <c r="B7" s="214"/>
      <c r="C7" s="214"/>
      <c r="D7" s="214"/>
      <c r="E7" s="214"/>
      <c r="F7" s="214"/>
      <c r="H7" s="214" t="s">
        <v>303</v>
      </c>
      <c r="I7" s="214"/>
      <c r="J7" s="214"/>
      <c r="K7" s="214"/>
      <c r="L7" s="214"/>
      <c r="M7" s="214"/>
      <c r="O7" s="214" t="s">
        <v>303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990232.29999999993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493621.6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496610.69999999995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159819</v>
      </c>
      <c r="F15" s="84">
        <v>990232.29999999993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79674</v>
      </c>
      <c r="M15" s="84">
        <v>493621.6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80145</v>
      </c>
      <c r="T15" s="84">
        <v>496610.69999999995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159819</v>
      </c>
      <c r="F16" s="85">
        <v>988965.79999999993</v>
      </c>
      <c r="H16" s="202"/>
      <c r="I16" s="36" t="s">
        <v>10</v>
      </c>
      <c r="J16" s="131">
        <v>3</v>
      </c>
      <c r="K16" s="53"/>
      <c r="L16" s="78">
        <v>79674</v>
      </c>
      <c r="M16" s="85">
        <v>493025.6</v>
      </c>
      <c r="O16" s="202"/>
      <c r="P16" s="36" t="s">
        <v>10</v>
      </c>
      <c r="Q16" s="131">
        <v>3</v>
      </c>
      <c r="R16" s="53"/>
      <c r="S16" s="78">
        <v>80145</v>
      </c>
      <c r="T16" s="85">
        <v>495940.19999999995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17</v>
      </c>
      <c r="F18" s="85">
        <v>1266.5</v>
      </c>
      <c r="G18" s="37"/>
      <c r="H18" s="202"/>
      <c r="I18" s="36" t="s">
        <v>11</v>
      </c>
      <c r="J18" s="131">
        <v>4</v>
      </c>
      <c r="K18" s="53" t="s">
        <v>12</v>
      </c>
      <c r="L18" s="78">
        <v>8</v>
      </c>
      <c r="M18" s="85">
        <v>596</v>
      </c>
      <c r="N18" s="37"/>
      <c r="O18" s="202"/>
      <c r="P18" s="36" t="s">
        <v>11</v>
      </c>
      <c r="Q18" s="131">
        <v>4</v>
      </c>
      <c r="R18" s="53" t="s">
        <v>12</v>
      </c>
      <c r="S18" s="78">
        <v>9</v>
      </c>
      <c r="T18" s="85">
        <v>670.5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0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0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327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396</v>
      </c>
      <c r="B7" s="214"/>
      <c r="C7" s="214"/>
      <c r="D7" s="214"/>
      <c r="E7" s="214"/>
      <c r="F7" s="214"/>
      <c r="H7" s="214" t="s">
        <v>396</v>
      </c>
      <c r="I7" s="214"/>
      <c r="J7" s="214"/>
      <c r="K7" s="214"/>
      <c r="L7" s="214"/>
      <c r="M7" s="214"/>
      <c r="O7" s="214" t="s">
        <v>396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9678.5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4407.7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5270.7999999999993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9678.5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4407.7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5270.7999999999993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7673.5</v>
      </c>
      <c r="H26" s="202"/>
      <c r="I26" s="36" t="s">
        <v>35</v>
      </c>
      <c r="J26" s="131">
        <v>12</v>
      </c>
      <c r="K26" s="53"/>
      <c r="L26" s="78">
        <v>0</v>
      </c>
      <c r="M26" s="85">
        <v>3494.6</v>
      </c>
      <c r="O26" s="202"/>
      <c r="P26" s="36" t="s">
        <v>35</v>
      </c>
      <c r="Q26" s="131">
        <v>12</v>
      </c>
      <c r="R26" s="53"/>
      <c r="S26" s="78">
        <v>0</v>
      </c>
      <c r="T26" s="85">
        <v>4178.8999999999996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2005</v>
      </c>
      <c r="H27" s="202"/>
      <c r="I27" s="39" t="s">
        <v>255</v>
      </c>
      <c r="J27" s="131">
        <v>13</v>
      </c>
      <c r="K27" s="53"/>
      <c r="L27" s="78">
        <v>0</v>
      </c>
      <c r="M27" s="85">
        <v>913.1</v>
      </c>
      <c r="O27" s="202"/>
      <c r="P27" s="39" t="s">
        <v>255</v>
      </c>
      <c r="Q27" s="131">
        <v>13</v>
      </c>
      <c r="R27" s="53"/>
      <c r="S27" s="78">
        <v>0</v>
      </c>
      <c r="T27" s="85">
        <v>1091.9000000000001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329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317</v>
      </c>
      <c r="B7" s="214"/>
      <c r="C7" s="214"/>
      <c r="D7" s="214"/>
      <c r="E7" s="214"/>
      <c r="F7" s="214"/>
      <c r="H7" s="214" t="s">
        <v>317</v>
      </c>
      <c r="I7" s="214"/>
      <c r="J7" s="214"/>
      <c r="K7" s="214"/>
      <c r="L7" s="214"/>
      <c r="M7" s="214"/>
      <c r="O7" s="214" t="s">
        <v>317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27927.599999999999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11496.6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16431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27927.599999999999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11496.6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16431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27927.599999999999</v>
      </c>
      <c r="H27" s="202"/>
      <c r="I27" s="39" t="s">
        <v>255</v>
      </c>
      <c r="J27" s="131">
        <v>13</v>
      </c>
      <c r="K27" s="53"/>
      <c r="L27" s="78">
        <v>0</v>
      </c>
      <c r="M27" s="85">
        <v>11496.6</v>
      </c>
      <c r="O27" s="202"/>
      <c r="P27" s="39" t="s">
        <v>255</v>
      </c>
      <c r="Q27" s="131">
        <v>13</v>
      </c>
      <c r="R27" s="53"/>
      <c r="S27" s="78">
        <v>0</v>
      </c>
      <c r="T27" s="85">
        <v>16431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330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318</v>
      </c>
      <c r="B7" s="214"/>
      <c r="C7" s="214"/>
      <c r="D7" s="214"/>
      <c r="E7" s="214"/>
      <c r="F7" s="214"/>
      <c r="H7" s="214" t="s">
        <v>318</v>
      </c>
      <c r="I7" s="214"/>
      <c r="J7" s="214"/>
      <c r="K7" s="214"/>
      <c r="L7" s="214"/>
      <c r="M7" s="214"/>
      <c r="O7" s="214" t="s">
        <v>318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6066.5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2741.5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3325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6066.5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2741.5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3325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6066.5</v>
      </c>
      <c r="H27" s="202"/>
      <c r="I27" s="39" t="s">
        <v>255</v>
      </c>
      <c r="J27" s="131">
        <v>13</v>
      </c>
      <c r="K27" s="53"/>
      <c r="L27" s="78">
        <v>0</v>
      </c>
      <c r="M27" s="85">
        <v>2741.5</v>
      </c>
      <c r="O27" s="202"/>
      <c r="P27" s="39" t="s">
        <v>255</v>
      </c>
      <c r="Q27" s="131">
        <v>13</v>
      </c>
      <c r="R27" s="53"/>
      <c r="S27" s="78">
        <v>0</v>
      </c>
      <c r="T27" s="85">
        <v>3325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331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319</v>
      </c>
      <c r="B7" s="214"/>
      <c r="C7" s="214"/>
      <c r="D7" s="214"/>
      <c r="E7" s="214"/>
      <c r="F7" s="214"/>
      <c r="H7" s="214" t="s">
        <v>319</v>
      </c>
      <c r="I7" s="214"/>
      <c r="J7" s="214"/>
      <c r="K7" s="214"/>
      <c r="L7" s="214"/>
      <c r="M7" s="214"/>
      <c r="O7" s="214" t="s">
        <v>319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25892.9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11839.3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14053.600000000002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25892.9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11839.3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14053.600000000002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25892.9</v>
      </c>
      <c r="H27" s="202"/>
      <c r="I27" s="39" t="s">
        <v>255</v>
      </c>
      <c r="J27" s="131">
        <v>13</v>
      </c>
      <c r="K27" s="53"/>
      <c r="L27" s="78">
        <v>0</v>
      </c>
      <c r="M27" s="85">
        <v>11839.3</v>
      </c>
      <c r="O27" s="202"/>
      <c r="P27" s="39" t="s">
        <v>255</v>
      </c>
      <c r="Q27" s="131">
        <v>13</v>
      </c>
      <c r="R27" s="53"/>
      <c r="S27" s="78">
        <v>0</v>
      </c>
      <c r="T27" s="85">
        <v>14053.600000000002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333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320</v>
      </c>
      <c r="B7" s="214"/>
      <c r="C7" s="214"/>
      <c r="D7" s="214"/>
      <c r="E7" s="214"/>
      <c r="F7" s="214"/>
      <c r="H7" s="214" t="s">
        <v>320</v>
      </c>
      <c r="I7" s="214"/>
      <c r="J7" s="214"/>
      <c r="K7" s="214"/>
      <c r="L7" s="214"/>
      <c r="M7" s="214"/>
      <c r="O7" s="214" t="s">
        <v>320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509.4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237.5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271.89999999999998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500</v>
      </c>
      <c r="F19" s="84">
        <f>F20+F21</f>
        <v>234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233</v>
      </c>
      <c r="M19" s="84">
        <f>M20+M21</f>
        <v>109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267</v>
      </c>
      <c r="T19" s="84">
        <f>T20+T21</f>
        <v>125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500</v>
      </c>
      <c r="F21" s="85">
        <v>234</v>
      </c>
      <c r="H21" s="202"/>
      <c r="I21" s="39" t="s">
        <v>36</v>
      </c>
      <c r="J21" s="131">
        <v>7</v>
      </c>
      <c r="K21" s="53"/>
      <c r="L21" s="78">
        <v>233</v>
      </c>
      <c r="M21" s="85">
        <v>109</v>
      </c>
      <c r="O21" s="202"/>
      <c r="P21" s="39" t="s">
        <v>36</v>
      </c>
      <c r="Q21" s="131">
        <v>7</v>
      </c>
      <c r="R21" s="53"/>
      <c r="S21" s="78">
        <v>267</v>
      </c>
      <c r="T21" s="85">
        <v>125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30</v>
      </c>
      <c r="F25" s="84">
        <f>F26+F27</f>
        <v>275.39999999999998</v>
      </c>
      <c r="H25" s="202"/>
      <c r="I25" s="38" t="s">
        <v>28</v>
      </c>
      <c r="J25" s="131">
        <v>11</v>
      </c>
      <c r="K25" s="53" t="s">
        <v>17</v>
      </c>
      <c r="L25" s="87">
        <f>L26+L27</f>
        <v>14</v>
      </c>
      <c r="M25" s="84">
        <f>M26+M27</f>
        <v>128.5</v>
      </c>
      <c r="O25" s="202"/>
      <c r="P25" s="38" t="s">
        <v>28</v>
      </c>
      <c r="Q25" s="131">
        <v>11</v>
      </c>
      <c r="R25" s="53" t="s">
        <v>17</v>
      </c>
      <c r="S25" s="87">
        <f>S26+S27</f>
        <v>16</v>
      </c>
      <c r="T25" s="84">
        <f>T26+T27</f>
        <v>146.89999999999998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30</v>
      </c>
      <c r="F27" s="85">
        <v>275.39999999999998</v>
      </c>
      <c r="H27" s="202"/>
      <c r="I27" s="39" t="s">
        <v>255</v>
      </c>
      <c r="J27" s="131">
        <v>13</v>
      </c>
      <c r="K27" s="53"/>
      <c r="L27" s="78">
        <v>14</v>
      </c>
      <c r="M27" s="85">
        <v>128.5</v>
      </c>
      <c r="O27" s="202"/>
      <c r="P27" s="39" t="s">
        <v>255</v>
      </c>
      <c r="Q27" s="131">
        <v>13</v>
      </c>
      <c r="R27" s="53"/>
      <c r="S27" s="78">
        <v>16</v>
      </c>
      <c r="T27" s="85">
        <v>146.89999999999998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336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321</v>
      </c>
      <c r="B7" s="214"/>
      <c r="C7" s="214"/>
      <c r="D7" s="214"/>
      <c r="E7" s="214"/>
      <c r="F7" s="214"/>
      <c r="H7" s="214" t="s">
        <v>321</v>
      </c>
      <c r="I7" s="214"/>
      <c r="J7" s="214"/>
      <c r="K7" s="214"/>
      <c r="L7" s="214"/>
      <c r="M7" s="214"/>
      <c r="O7" s="214" t="s">
        <v>321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9.3000000000000007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4.4000000000000004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4.9000000000000004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9.3000000000000007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4.4000000000000004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4.9000000000000004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9.3000000000000007</v>
      </c>
      <c r="H27" s="202"/>
      <c r="I27" s="39" t="s">
        <v>255</v>
      </c>
      <c r="J27" s="131">
        <v>13</v>
      </c>
      <c r="K27" s="53"/>
      <c r="L27" s="78">
        <v>0</v>
      </c>
      <c r="M27" s="85">
        <v>4.4000000000000004</v>
      </c>
      <c r="O27" s="202"/>
      <c r="P27" s="39" t="s">
        <v>255</v>
      </c>
      <c r="Q27" s="131">
        <v>13</v>
      </c>
      <c r="R27" s="53"/>
      <c r="S27" s="78">
        <v>0</v>
      </c>
      <c r="T27" s="85">
        <v>4.9000000000000004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4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338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322</v>
      </c>
      <c r="B7" s="214"/>
      <c r="C7" s="214"/>
      <c r="D7" s="214"/>
      <c r="E7" s="214"/>
      <c r="F7" s="214"/>
      <c r="H7" s="214" t="s">
        <v>322</v>
      </c>
      <c r="I7" s="214"/>
      <c r="J7" s="214"/>
      <c r="K7" s="214"/>
      <c r="L7" s="214"/>
      <c r="M7" s="214"/>
      <c r="O7" s="214" t="s">
        <v>322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13594.4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5448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8146.4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13594.4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5448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8146.4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13594.4</v>
      </c>
      <c r="H27" s="202"/>
      <c r="I27" s="39" t="s">
        <v>255</v>
      </c>
      <c r="J27" s="131">
        <v>13</v>
      </c>
      <c r="K27" s="53"/>
      <c r="L27" s="78">
        <v>0</v>
      </c>
      <c r="M27" s="85">
        <v>5448</v>
      </c>
      <c r="O27" s="202"/>
      <c r="P27" s="39" t="s">
        <v>255</v>
      </c>
      <c r="Q27" s="131">
        <v>13</v>
      </c>
      <c r="R27" s="53"/>
      <c r="S27" s="78">
        <v>0</v>
      </c>
      <c r="T27" s="85">
        <v>8146.4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341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323</v>
      </c>
      <c r="B7" s="214"/>
      <c r="C7" s="214"/>
      <c r="D7" s="214"/>
      <c r="E7" s="214"/>
      <c r="F7" s="214"/>
      <c r="H7" s="214" t="s">
        <v>323</v>
      </c>
      <c r="I7" s="214"/>
      <c r="J7" s="214"/>
      <c r="K7" s="214"/>
      <c r="L7" s="214"/>
      <c r="M7" s="214"/>
      <c r="O7" s="214" t="s">
        <v>323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21254.5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9369.2000000000007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11885.3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21254.5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9369.2000000000007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11885.3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21254.5</v>
      </c>
      <c r="H27" s="202"/>
      <c r="I27" s="39" t="s">
        <v>255</v>
      </c>
      <c r="J27" s="131">
        <v>13</v>
      </c>
      <c r="K27" s="53"/>
      <c r="L27" s="78">
        <v>0</v>
      </c>
      <c r="M27" s="85">
        <v>9369.2000000000007</v>
      </c>
      <c r="O27" s="202"/>
      <c r="P27" s="39" t="s">
        <v>255</v>
      </c>
      <c r="Q27" s="131">
        <v>13</v>
      </c>
      <c r="R27" s="53"/>
      <c r="S27" s="78">
        <v>0</v>
      </c>
      <c r="T27" s="85">
        <v>11885.3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299</v>
      </c>
      <c r="B7" s="214"/>
      <c r="C7" s="214"/>
      <c r="D7" s="214"/>
      <c r="E7" s="214"/>
      <c r="F7" s="214"/>
      <c r="H7" s="214" t="s">
        <v>299</v>
      </c>
      <c r="I7" s="214"/>
      <c r="J7" s="214"/>
      <c r="K7" s="214"/>
      <c r="L7" s="214"/>
      <c r="M7" s="214"/>
      <c r="O7" s="214" t="s">
        <v>299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71975.3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33561.9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38413.4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3359</v>
      </c>
      <c r="F19" s="84">
        <f>F20+F21</f>
        <v>2689.1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1605</v>
      </c>
      <c r="M19" s="84">
        <f>M20+M21</f>
        <v>1284.9000000000001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1754</v>
      </c>
      <c r="T19" s="84">
        <f>T20+T21</f>
        <v>1404.1999999999998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3359</v>
      </c>
      <c r="F20" s="85">
        <v>2689.1</v>
      </c>
      <c r="H20" s="202"/>
      <c r="I20" s="36" t="s">
        <v>35</v>
      </c>
      <c r="J20" s="131">
        <v>6</v>
      </c>
      <c r="K20" s="53"/>
      <c r="L20" s="78">
        <v>1605</v>
      </c>
      <c r="M20" s="85">
        <v>1284.9000000000001</v>
      </c>
      <c r="O20" s="202"/>
      <c r="P20" s="36" t="s">
        <v>35</v>
      </c>
      <c r="Q20" s="131">
        <v>6</v>
      </c>
      <c r="R20" s="53"/>
      <c r="S20" s="78">
        <v>1754</v>
      </c>
      <c r="T20" s="85">
        <v>1404.1999999999998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9088</v>
      </c>
      <c r="F22" s="84">
        <f t="shared" ref="F22" si="0">F23+F24</f>
        <v>13681.7</v>
      </c>
      <c r="H22" s="202"/>
      <c r="I22" s="38" t="s">
        <v>31</v>
      </c>
      <c r="J22" s="131">
        <v>8</v>
      </c>
      <c r="K22" s="53" t="s">
        <v>16</v>
      </c>
      <c r="L22" s="87">
        <f>L23+L24</f>
        <v>4343</v>
      </c>
      <c r="M22" s="84">
        <f t="shared" ref="M22" si="1">M23+M24</f>
        <v>6538.3</v>
      </c>
      <c r="O22" s="202"/>
      <c r="P22" s="38" t="s">
        <v>31</v>
      </c>
      <c r="Q22" s="131">
        <v>8</v>
      </c>
      <c r="R22" s="53" t="s">
        <v>16</v>
      </c>
      <c r="S22" s="87">
        <f>S23+S24</f>
        <v>4745</v>
      </c>
      <c r="T22" s="84">
        <f t="shared" ref="T22" si="2">T23+T24</f>
        <v>7143.4000000000005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9088</v>
      </c>
      <c r="F23" s="85">
        <v>13681.7</v>
      </c>
      <c r="H23" s="202"/>
      <c r="I23" s="36" t="s">
        <v>35</v>
      </c>
      <c r="J23" s="131">
        <v>9</v>
      </c>
      <c r="K23" s="53"/>
      <c r="L23" s="78">
        <v>4343</v>
      </c>
      <c r="M23" s="85">
        <v>6538.3</v>
      </c>
      <c r="O23" s="202"/>
      <c r="P23" s="36" t="s">
        <v>35</v>
      </c>
      <c r="Q23" s="131">
        <v>9</v>
      </c>
      <c r="R23" s="53"/>
      <c r="S23" s="78">
        <v>4745</v>
      </c>
      <c r="T23" s="85">
        <v>7143.4000000000005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8000</v>
      </c>
      <c r="F25" s="84">
        <f>F26+F27</f>
        <v>55604.5</v>
      </c>
      <c r="H25" s="202"/>
      <c r="I25" s="38" t="s">
        <v>28</v>
      </c>
      <c r="J25" s="131">
        <v>11</v>
      </c>
      <c r="K25" s="53" t="s">
        <v>17</v>
      </c>
      <c r="L25" s="87">
        <f>L26+L27</f>
        <v>3823</v>
      </c>
      <c r="M25" s="84">
        <f>M26+M27</f>
        <v>25738.7</v>
      </c>
      <c r="O25" s="202"/>
      <c r="P25" s="38" t="s">
        <v>28</v>
      </c>
      <c r="Q25" s="131">
        <v>11</v>
      </c>
      <c r="R25" s="53" t="s">
        <v>17</v>
      </c>
      <c r="S25" s="87">
        <f>S26+S27</f>
        <v>4177</v>
      </c>
      <c r="T25" s="84">
        <f>T26+T27</f>
        <v>29865.8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8000</v>
      </c>
      <c r="F26" s="85">
        <v>55604.5</v>
      </c>
      <c r="H26" s="202"/>
      <c r="I26" s="36" t="s">
        <v>35</v>
      </c>
      <c r="J26" s="131">
        <v>12</v>
      </c>
      <c r="K26" s="53"/>
      <c r="L26" s="78">
        <v>3823</v>
      </c>
      <c r="M26" s="85">
        <v>25738.7</v>
      </c>
      <c r="O26" s="202"/>
      <c r="P26" s="36" t="s">
        <v>35</v>
      </c>
      <c r="Q26" s="131">
        <v>12</v>
      </c>
      <c r="R26" s="53"/>
      <c r="S26" s="78">
        <v>4177</v>
      </c>
      <c r="T26" s="85">
        <v>29865.8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342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310</v>
      </c>
      <c r="B7" s="214"/>
      <c r="C7" s="214"/>
      <c r="D7" s="214"/>
      <c r="E7" s="214"/>
      <c r="F7" s="214"/>
      <c r="H7" s="214" t="s">
        <v>310</v>
      </c>
      <c r="I7" s="214"/>
      <c r="J7" s="214"/>
      <c r="K7" s="214"/>
      <c r="L7" s="214"/>
      <c r="M7" s="214"/>
      <c r="O7" s="214" t="s">
        <v>310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5492.6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2560.2000000000003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2932.4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91</v>
      </c>
      <c r="F19" s="84">
        <f>F20+F21</f>
        <v>73.3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42</v>
      </c>
      <c r="M19" s="84">
        <f>M20+M21</f>
        <v>33.799999999999997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49</v>
      </c>
      <c r="T19" s="84">
        <f>T20+T21</f>
        <v>39.5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91</v>
      </c>
      <c r="F21" s="85">
        <v>73.3</v>
      </c>
      <c r="H21" s="202"/>
      <c r="I21" s="39" t="s">
        <v>36</v>
      </c>
      <c r="J21" s="131">
        <v>7</v>
      </c>
      <c r="K21" s="53"/>
      <c r="L21" s="78">
        <v>42</v>
      </c>
      <c r="M21" s="85">
        <v>33.799999999999997</v>
      </c>
      <c r="O21" s="202"/>
      <c r="P21" s="39" t="s">
        <v>36</v>
      </c>
      <c r="Q21" s="131">
        <v>7</v>
      </c>
      <c r="R21" s="53"/>
      <c r="S21" s="78">
        <v>49</v>
      </c>
      <c r="T21" s="85">
        <v>39.5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5419.3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2526.4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2892.9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5419.3</v>
      </c>
      <c r="H27" s="202"/>
      <c r="I27" s="39" t="s">
        <v>255</v>
      </c>
      <c r="J27" s="131">
        <v>13</v>
      </c>
      <c r="K27" s="53"/>
      <c r="L27" s="78">
        <v>0</v>
      </c>
      <c r="M27" s="85">
        <v>2526.4</v>
      </c>
      <c r="O27" s="202"/>
      <c r="P27" s="39" t="s">
        <v>255</v>
      </c>
      <c r="Q27" s="131">
        <v>13</v>
      </c>
      <c r="R27" s="53"/>
      <c r="S27" s="78">
        <v>0</v>
      </c>
      <c r="T27" s="85">
        <v>2892.9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344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8.5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307</v>
      </c>
      <c r="B7" s="214"/>
      <c r="C7" s="214"/>
      <c r="D7" s="214"/>
      <c r="E7" s="214"/>
      <c r="F7" s="214"/>
      <c r="H7" s="214" t="s">
        <v>307</v>
      </c>
      <c r="I7" s="214"/>
      <c r="J7" s="214"/>
      <c r="K7" s="214"/>
      <c r="L7" s="214"/>
      <c r="M7" s="214"/>
      <c r="O7" s="214" t="s">
        <v>307</v>
      </c>
      <c r="P7" s="214"/>
      <c r="Q7" s="214"/>
      <c r="R7" s="214"/>
      <c r="S7" s="214"/>
      <c r="T7" s="214"/>
      <c r="U7" s="89"/>
      <c r="V7" s="89"/>
    </row>
    <row r="8" spans="1:22" s="193" customFormat="1" ht="21" customHeight="1" x14ac:dyDescent="0.2">
      <c r="A8" s="207" t="s">
        <v>0</v>
      </c>
      <c r="B8" s="207"/>
      <c r="C8" s="207"/>
      <c r="D8" s="207"/>
      <c r="E8" s="207"/>
      <c r="F8" s="207"/>
      <c r="G8" s="192"/>
      <c r="H8" s="207" t="s">
        <v>0</v>
      </c>
      <c r="I8" s="207"/>
      <c r="J8" s="207"/>
      <c r="K8" s="207"/>
      <c r="L8" s="207"/>
      <c r="M8" s="207"/>
      <c r="N8" s="192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599.20000000000005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299.60000000000002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299.60000000000002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599.20000000000005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299.60000000000002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299.60000000000002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599.20000000000005</v>
      </c>
      <c r="H27" s="202"/>
      <c r="I27" s="39" t="s">
        <v>255</v>
      </c>
      <c r="J27" s="131">
        <v>13</v>
      </c>
      <c r="K27" s="53"/>
      <c r="L27" s="78">
        <v>0</v>
      </c>
      <c r="M27" s="85">
        <v>299.60000000000002</v>
      </c>
      <c r="O27" s="202"/>
      <c r="P27" s="39" t="s">
        <v>255</v>
      </c>
      <c r="Q27" s="131">
        <v>13</v>
      </c>
      <c r="R27" s="53"/>
      <c r="S27" s="78">
        <v>0</v>
      </c>
      <c r="T27" s="85">
        <v>299.60000000000002</v>
      </c>
      <c r="U27" s="40"/>
      <c r="V27" s="40"/>
    </row>
    <row r="28" spans="1:22" s="33" customFormat="1" ht="66" hidden="1" customHeight="1" x14ac:dyDescent="0.2">
      <c r="A28" s="191"/>
      <c r="B28" s="129"/>
      <c r="C28" s="55">
        <v>14</v>
      </c>
      <c r="D28" s="53"/>
      <c r="E28" s="78"/>
      <c r="F28" s="111">
        <f>M28+T28</f>
        <v>0</v>
      </c>
      <c r="H28" s="191"/>
      <c r="I28" s="129"/>
      <c r="J28" s="55">
        <v>14</v>
      </c>
      <c r="K28" s="53"/>
      <c r="L28" s="78"/>
      <c r="M28" s="111">
        <v>0</v>
      </c>
      <c r="O28" s="191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94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94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94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94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194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94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94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94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94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94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94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94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353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324</v>
      </c>
      <c r="B7" s="214"/>
      <c r="C7" s="214"/>
      <c r="D7" s="214"/>
      <c r="E7" s="214"/>
      <c r="F7" s="214"/>
      <c r="H7" s="214" t="s">
        <v>324</v>
      </c>
      <c r="I7" s="214"/>
      <c r="J7" s="214"/>
      <c r="K7" s="214"/>
      <c r="L7" s="214"/>
      <c r="M7" s="214"/>
      <c r="O7" s="214" t="s">
        <v>324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4.4000000000000004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2.4000000000000004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4.4000000000000004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2.4000000000000004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4.4000000000000004</v>
      </c>
      <c r="H27" s="202"/>
      <c r="I27" s="39" t="s">
        <v>255</v>
      </c>
      <c r="J27" s="131">
        <v>13</v>
      </c>
      <c r="K27" s="53"/>
      <c r="L27" s="78">
        <v>0</v>
      </c>
      <c r="M27" s="85">
        <v>2</v>
      </c>
      <c r="O27" s="202"/>
      <c r="P27" s="39" t="s">
        <v>255</v>
      </c>
      <c r="Q27" s="131">
        <v>13</v>
      </c>
      <c r="R27" s="53"/>
      <c r="S27" s="78">
        <v>0</v>
      </c>
      <c r="T27" s="85">
        <v>2.4000000000000004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354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306</v>
      </c>
      <c r="B7" s="214"/>
      <c r="C7" s="214"/>
      <c r="D7" s="214"/>
      <c r="E7" s="214"/>
      <c r="F7" s="214"/>
      <c r="H7" s="214" t="s">
        <v>306</v>
      </c>
      <c r="I7" s="214"/>
      <c r="J7" s="214"/>
      <c r="K7" s="214"/>
      <c r="L7" s="214"/>
      <c r="M7" s="214"/>
      <c r="O7" s="214" t="s">
        <v>306</v>
      </c>
      <c r="P7" s="214"/>
      <c r="Q7" s="214"/>
      <c r="R7" s="214"/>
      <c r="S7" s="214"/>
      <c r="T7" s="214"/>
      <c r="U7" s="89"/>
      <c r="V7" s="89"/>
    </row>
    <row r="8" spans="1:22" s="17" customFormat="1" ht="21" customHeight="1" x14ac:dyDescent="0.2">
      <c r="A8" s="215" t="s">
        <v>0</v>
      </c>
      <c r="B8" s="215"/>
      <c r="C8" s="215"/>
      <c r="D8" s="215"/>
      <c r="E8" s="215"/>
      <c r="F8" s="215"/>
      <c r="G8" s="18"/>
      <c r="H8" s="215" t="s">
        <v>0</v>
      </c>
      <c r="I8" s="215"/>
      <c r="J8" s="215"/>
      <c r="K8" s="215"/>
      <c r="L8" s="215"/>
      <c r="M8" s="215"/>
      <c r="N8" s="18"/>
      <c r="O8" s="215" t="s">
        <v>0</v>
      </c>
      <c r="P8" s="215"/>
      <c r="Q8" s="215"/>
      <c r="R8" s="215"/>
      <c r="S8" s="215"/>
      <c r="T8" s="215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15" t="s">
        <v>1</v>
      </c>
      <c r="I10" s="215"/>
      <c r="J10" s="215"/>
      <c r="K10" s="215"/>
      <c r="L10" s="215"/>
      <c r="M10" s="215"/>
      <c r="O10" s="215" t="s">
        <v>1</v>
      </c>
      <c r="P10" s="215"/>
      <c r="Q10" s="215"/>
      <c r="R10" s="215"/>
      <c r="S10" s="215"/>
      <c r="T10" s="215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1236513.6000000001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915142.70000000007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321370.89999999997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29595</v>
      </c>
      <c r="F15" s="84">
        <v>156482.70000000001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21903</v>
      </c>
      <c r="M15" s="84">
        <v>115815.7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7692</v>
      </c>
      <c r="T15" s="84">
        <v>40667.000000000015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29595</v>
      </c>
      <c r="F16" s="85">
        <v>154173.20000000001</v>
      </c>
      <c r="H16" s="202"/>
      <c r="I16" s="36" t="s">
        <v>10</v>
      </c>
      <c r="J16" s="131">
        <v>3</v>
      </c>
      <c r="K16" s="53"/>
      <c r="L16" s="78">
        <v>21903</v>
      </c>
      <c r="M16" s="85">
        <v>114102.2</v>
      </c>
      <c r="O16" s="202"/>
      <c r="P16" s="36" t="s">
        <v>10</v>
      </c>
      <c r="Q16" s="131">
        <v>3</v>
      </c>
      <c r="R16" s="53"/>
      <c r="S16" s="78">
        <v>7692</v>
      </c>
      <c r="T16" s="85">
        <v>40071.000000000015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31</v>
      </c>
      <c r="F18" s="85">
        <v>2309.5</v>
      </c>
      <c r="G18" s="37"/>
      <c r="H18" s="202"/>
      <c r="I18" s="36" t="s">
        <v>11</v>
      </c>
      <c r="J18" s="131">
        <v>4</v>
      </c>
      <c r="K18" s="53" t="s">
        <v>12</v>
      </c>
      <c r="L18" s="78">
        <v>23</v>
      </c>
      <c r="M18" s="85">
        <v>1713.5</v>
      </c>
      <c r="N18" s="37"/>
      <c r="O18" s="202"/>
      <c r="P18" s="36" t="s">
        <v>11</v>
      </c>
      <c r="Q18" s="131">
        <v>4</v>
      </c>
      <c r="R18" s="53" t="s">
        <v>12</v>
      </c>
      <c r="S18" s="78">
        <v>8</v>
      </c>
      <c r="T18" s="85">
        <v>596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266973</v>
      </c>
      <c r="F19" s="84">
        <f>F20+F21</f>
        <v>455014.69999999995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197584</v>
      </c>
      <c r="M19" s="84">
        <f>M20+M21</f>
        <v>336750.5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69389</v>
      </c>
      <c r="T19" s="84">
        <f>T20+T21</f>
        <v>118264.19999999995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108028</v>
      </c>
      <c r="F20" s="85">
        <v>365404.8</v>
      </c>
      <c r="H20" s="202"/>
      <c r="I20" s="36" t="s">
        <v>35</v>
      </c>
      <c r="J20" s="131">
        <v>6</v>
      </c>
      <c r="K20" s="53"/>
      <c r="L20" s="78">
        <v>79950</v>
      </c>
      <c r="M20" s="85">
        <v>270430.90000000002</v>
      </c>
      <c r="O20" s="202"/>
      <c r="P20" s="36" t="s">
        <v>35</v>
      </c>
      <c r="Q20" s="131">
        <v>6</v>
      </c>
      <c r="R20" s="53"/>
      <c r="S20" s="78">
        <v>28078</v>
      </c>
      <c r="T20" s="85">
        <v>94973.899999999965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158945</v>
      </c>
      <c r="F21" s="85">
        <v>89609.9</v>
      </c>
      <c r="H21" s="202"/>
      <c r="I21" s="39" t="s">
        <v>36</v>
      </c>
      <c r="J21" s="131">
        <v>7</v>
      </c>
      <c r="K21" s="53"/>
      <c r="L21" s="78">
        <v>117634</v>
      </c>
      <c r="M21" s="85">
        <v>66319.600000000006</v>
      </c>
      <c r="O21" s="202"/>
      <c r="P21" s="39" t="s">
        <v>36</v>
      </c>
      <c r="Q21" s="131">
        <v>7</v>
      </c>
      <c r="R21" s="53"/>
      <c r="S21" s="78">
        <v>41311</v>
      </c>
      <c r="T21" s="85">
        <v>23290.299999999988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63569</v>
      </c>
      <c r="F22" s="84">
        <f t="shared" ref="F22" si="0">F23+F24</f>
        <v>88932.800000000003</v>
      </c>
      <c r="H22" s="202"/>
      <c r="I22" s="38" t="s">
        <v>31</v>
      </c>
      <c r="J22" s="131">
        <v>8</v>
      </c>
      <c r="K22" s="53" t="s">
        <v>16</v>
      </c>
      <c r="L22" s="87">
        <f>L23+L24</f>
        <v>47047</v>
      </c>
      <c r="M22" s="84">
        <f t="shared" ref="M22" si="1">M23+M24</f>
        <v>65818.600000000006</v>
      </c>
      <c r="O22" s="202"/>
      <c r="P22" s="38" t="s">
        <v>31</v>
      </c>
      <c r="Q22" s="131">
        <v>8</v>
      </c>
      <c r="R22" s="53" t="s">
        <v>16</v>
      </c>
      <c r="S22" s="87">
        <f>S23+S24</f>
        <v>16522</v>
      </c>
      <c r="T22" s="84">
        <f t="shared" ref="T22" si="2">T23+T24</f>
        <v>23114.199999999997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63569</v>
      </c>
      <c r="F23" s="85">
        <v>88932.800000000003</v>
      </c>
      <c r="H23" s="202"/>
      <c r="I23" s="36" t="s">
        <v>35</v>
      </c>
      <c r="J23" s="131">
        <v>9</v>
      </c>
      <c r="K23" s="53"/>
      <c r="L23" s="78">
        <v>47047</v>
      </c>
      <c r="M23" s="85">
        <v>65818.600000000006</v>
      </c>
      <c r="O23" s="202"/>
      <c r="P23" s="36" t="s">
        <v>35</v>
      </c>
      <c r="Q23" s="131">
        <v>9</v>
      </c>
      <c r="R23" s="53"/>
      <c r="S23" s="78">
        <v>16522</v>
      </c>
      <c r="T23" s="85">
        <v>23114.199999999997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169992</v>
      </c>
      <c r="F25" s="84">
        <f>F26+F27</f>
        <v>503286.60000000003</v>
      </c>
      <c r="H25" s="202"/>
      <c r="I25" s="38" t="s">
        <v>28</v>
      </c>
      <c r="J25" s="131">
        <v>11</v>
      </c>
      <c r="K25" s="53" t="s">
        <v>17</v>
      </c>
      <c r="L25" s="87">
        <f>L26+L27</f>
        <v>125810</v>
      </c>
      <c r="M25" s="84">
        <f>M26+M27</f>
        <v>372479.4</v>
      </c>
      <c r="O25" s="202"/>
      <c r="P25" s="38" t="s">
        <v>28</v>
      </c>
      <c r="Q25" s="131">
        <v>11</v>
      </c>
      <c r="R25" s="53" t="s">
        <v>17</v>
      </c>
      <c r="S25" s="87">
        <f>S26+S27</f>
        <v>44182</v>
      </c>
      <c r="T25" s="84">
        <f>T26+T27</f>
        <v>130807.20000000001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78798</v>
      </c>
      <c r="F26" s="85">
        <v>312751.40000000002</v>
      </c>
      <c r="H26" s="202"/>
      <c r="I26" s="36" t="s">
        <v>35</v>
      </c>
      <c r="J26" s="131">
        <v>12</v>
      </c>
      <c r="K26" s="53"/>
      <c r="L26" s="78">
        <v>58318</v>
      </c>
      <c r="M26" s="85">
        <v>231465.7</v>
      </c>
      <c r="O26" s="202"/>
      <c r="P26" s="36" t="s">
        <v>35</v>
      </c>
      <c r="Q26" s="131">
        <v>12</v>
      </c>
      <c r="R26" s="53"/>
      <c r="S26" s="78">
        <v>20480</v>
      </c>
      <c r="T26" s="85">
        <v>81285.700000000012</v>
      </c>
      <c r="U26" s="40"/>
      <c r="V26" s="40"/>
    </row>
    <row r="27" spans="1:22" s="33" customFormat="1" ht="27.6" customHeight="1" x14ac:dyDescent="0.2">
      <c r="A27" s="216"/>
      <c r="B27" s="39" t="s">
        <v>255</v>
      </c>
      <c r="C27" s="131">
        <v>13</v>
      </c>
      <c r="D27" s="53"/>
      <c r="E27" s="78">
        <v>91194</v>
      </c>
      <c r="F27" s="85">
        <v>190535.2</v>
      </c>
      <c r="H27" s="216"/>
      <c r="I27" s="39" t="s">
        <v>255</v>
      </c>
      <c r="J27" s="131">
        <v>13</v>
      </c>
      <c r="K27" s="53"/>
      <c r="L27" s="78">
        <v>67492</v>
      </c>
      <c r="M27" s="85">
        <v>141013.70000000001</v>
      </c>
      <c r="O27" s="216"/>
      <c r="P27" s="39" t="s">
        <v>255</v>
      </c>
      <c r="Q27" s="131">
        <v>13</v>
      </c>
      <c r="R27" s="53"/>
      <c r="S27" s="78">
        <v>23702</v>
      </c>
      <c r="T27" s="85">
        <v>49521.5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customHeight="1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46.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1544</v>
      </c>
      <c r="F42" s="84">
        <f>F43+F47</f>
        <v>32796.799999999996</v>
      </c>
      <c r="H42" s="196" t="s">
        <v>26</v>
      </c>
      <c r="I42" s="48" t="s">
        <v>29</v>
      </c>
      <c r="J42" s="55">
        <v>26</v>
      </c>
      <c r="K42" s="53"/>
      <c r="L42" s="87">
        <f>L43+L47</f>
        <v>1143</v>
      </c>
      <c r="M42" s="84">
        <f>M43+M47</f>
        <v>24278.5</v>
      </c>
      <c r="O42" s="196" t="s">
        <v>26</v>
      </c>
      <c r="P42" s="48" t="s">
        <v>29</v>
      </c>
      <c r="Q42" s="55">
        <v>26</v>
      </c>
      <c r="R42" s="53"/>
      <c r="S42" s="87">
        <f>S43+S47</f>
        <v>401</v>
      </c>
      <c r="T42" s="84">
        <f>T43+T47</f>
        <v>8518.2999999999975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1544</v>
      </c>
      <c r="F43" s="85">
        <v>32796.799999999996</v>
      </c>
      <c r="H43" s="197"/>
      <c r="I43" s="42" t="s">
        <v>44</v>
      </c>
      <c r="J43" s="55">
        <v>27</v>
      </c>
      <c r="K43" s="53"/>
      <c r="L43" s="78">
        <v>1143</v>
      </c>
      <c r="M43" s="85">
        <v>24278.5</v>
      </c>
      <c r="O43" s="197"/>
      <c r="P43" s="42" t="s">
        <v>44</v>
      </c>
      <c r="Q43" s="55">
        <v>27</v>
      </c>
      <c r="R43" s="53"/>
      <c r="S43" s="78">
        <v>401</v>
      </c>
      <c r="T43" s="85">
        <v>8518.2999999999975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50</v>
      </c>
      <c r="F44" s="86">
        <v>2702.4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37</v>
      </c>
      <c r="M44" s="86">
        <v>1999.8</v>
      </c>
      <c r="O44" s="197"/>
      <c r="P44" s="45" t="s">
        <v>41</v>
      </c>
      <c r="Q44" s="55">
        <v>28</v>
      </c>
      <c r="R44" s="54" t="s">
        <v>20</v>
      </c>
      <c r="S44" s="79">
        <v>13</v>
      </c>
      <c r="T44" s="86">
        <v>702.60000000000014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355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325</v>
      </c>
      <c r="B7" s="214"/>
      <c r="C7" s="214"/>
      <c r="D7" s="214"/>
      <c r="E7" s="214"/>
      <c r="F7" s="214"/>
      <c r="H7" s="214" t="s">
        <v>325</v>
      </c>
      <c r="I7" s="214"/>
      <c r="J7" s="214"/>
      <c r="K7" s="214"/>
      <c r="L7" s="214"/>
      <c r="M7" s="214"/>
      <c r="O7" s="214" t="s">
        <v>325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92579.499999999985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37481.4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55098.1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4202</v>
      </c>
      <c r="F19" s="84">
        <f>F20+F21</f>
        <v>4925.3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1702</v>
      </c>
      <c r="M19" s="84">
        <f>M20+M21</f>
        <v>1995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2500</v>
      </c>
      <c r="T19" s="84">
        <f>T20+T21</f>
        <v>2930.3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4202</v>
      </c>
      <c r="F21" s="85">
        <v>4925.3</v>
      </c>
      <c r="H21" s="202"/>
      <c r="I21" s="39" t="s">
        <v>36</v>
      </c>
      <c r="J21" s="131">
        <v>7</v>
      </c>
      <c r="K21" s="53"/>
      <c r="L21" s="78">
        <v>1702</v>
      </c>
      <c r="M21" s="85">
        <v>1995</v>
      </c>
      <c r="O21" s="202"/>
      <c r="P21" s="39" t="s">
        <v>36</v>
      </c>
      <c r="Q21" s="131">
        <v>7</v>
      </c>
      <c r="R21" s="53"/>
      <c r="S21" s="78">
        <v>2500</v>
      </c>
      <c r="T21" s="85">
        <v>2930.3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5311</v>
      </c>
      <c r="F22" s="84">
        <f t="shared" ref="F22" si="0">F23+F24</f>
        <v>10301.700000000001</v>
      </c>
      <c r="H22" s="202"/>
      <c r="I22" s="38" t="s">
        <v>31</v>
      </c>
      <c r="J22" s="131">
        <v>8</v>
      </c>
      <c r="K22" s="53" t="s">
        <v>16</v>
      </c>
      <c r="L22" s="87">
        <f>L23+L24</f>
        <v>2151</v>
      </c>
      <c r="M22" s="84">
        <f t="shared" ref="M22" si="1">M23+M24</f>
        <v>4172.3</v>
      </c>
      <c r="O22" s="202"/>
      <c r="P22" s="38" t="s">
        <v>31</v>
      </c>
      <c r="Q22" s="131">
        <v>8</v>
      </c>
      <c r="R22" s="53" t="s">
        <v>16</v>
      </c>
      <c r="S22" s="87">
        <f>S23+S24</f>
        <v>3160</v>
      </c>
      <c r="T22" s="84">
        <f t="shared" ref="T22" si="2">T23+T24</f>
        <v>6129.4000000000005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5311</v>
      </c>
      <c r="F23" s="85">
        <v>10301.700000000001</v>
      </c>
      <c r="H23" s="202"/>
      <c r="I23" s="36" t="s">
        <v>35</v>
      </c>
      <c r="J23" s="131">
        <v>9</v>
      </c>
      <c r="K23" s="53"/>
      <c r="L23" s="78">
        <v>2151</v>
      </c>
      <c r="M23" s="85">
        <v>4172.3</v>
      </c>
      <c r="O23" s="202"/>
      <c r="P23" s="36" t="s">
        <v>35</v>
      </c>
      <c r="Q23" s="131">
        <v>9</v>
      </c>
      <c r="R23" s="53"/>
      <c r="S23" s="78">
        <v>3160</v>
      </c>
      <c r="T23" s="85">
        <v>6129.4000000000005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94</v>
      </c>
      <c r="F25" s="84">
        <f>F26+F27</f>
        <v>6101.9000000000005</v>
      </c>
      <c r="H25" s="202"/>
      <c r="I25" s="38" t="s">
        <v>28</v>
      </c>
      <c r="J25" s="131">
        <v>11</v>
      </c>
      <c r="K25" s="53" t="s">
        <v>17</v>
      </c>
      <c r="L25" s="87">
        <f>L26+L27</f>
        <v>38</v>
      </c>
      <c r="M25" s="84">
        <f>M26+M27</f>
        <v>2468.1</v>
      </c>
      <c r="O25" s="202"/>
      <c r="P25" s="38" t="s">
        <v>28</v>
      </c>
      <c r="Q25" s="131">
        <v>11</v>
      </c>
      <c r="R25" s="53" t="s">
        <v>17</v>
      </c>
      <c r="S25" s="87">
        <f>S26+S27</f>
        <v>56</v>
      </c>
      <c r="T25" s="84">
        <f>T26+T27</f>
        <v>3633.8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1717.8</v>
      </c>
      <c r="H26" s="202"/>
      <c r="I26" s="36" t="s">
        <v>35</v>
      </c>
      <c r="J26" s="131">
        <v>12</v>
      </c>
      <c r="K26" s="53"/>
      <c r="L26" s="78">
        <v>0</v>
      </c>
      <c r="M26" s="85">
        <v>695.8</v>
      </c>
      <c r="O26" s="202"/>
      <c r="P26" s="36" t="s">
        <v>35</v>
      </c>
      <c r="Q26" s="131">
        <v>12</v>
      </c>
      <c r="R26" s="53"/>
      <c r="S26" s="78">
        <v>0</v>
      </c>
      <c r="T26" s="85">
        <v>1022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94</v>
      </c>
      <c r="F27" s="85">
        <v>4384.1000000000004</v>
      </c>
      <c r="H27" s="202"/>
      <c r="I27" s="39" t="s">
        <v>255</v>
      </c>
      <c r="J27" s="131">
        <v>13</v>
      </c>
      <c r="K27" s="53"/>
      <c r="L27" s="78">
        <v>38</v>
      </c>
      <c r="M27" s="85">
        <v>1772.3</v>
      </c>
      <c r="O27" s="202"/>
      <c r="P27" s="39" t="s">
        <v>255</v>
      </c>
      <c r="Q27" s="131">
        <v>13</v>
      </c>
      <c r="R27" s="53"/>
      <c r="S27" s="78">
        <v>56</v>
      </c>
      <c r="T27" s="85">
        <v>2611.8000000000002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874</v>
      </c>
      <c r="F29" s="84">
        <f>F30+F40+F41</f>
        <v>68411.799999999988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354</v>
      </c>
      <c r="M29" s="84">
        <f>M30+M40+M41</f>
        <v>27710.5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520</v>
      </c>
      <c r="T29" s="84">
        <f>T30+T40+T41</f>
        <v>40701.299999999996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770</v>
      </c>
      <c r="F30" s="85">
        <v>58349.299999999988</v>
      </c>
      <c r="G30" s="43"/>
      <c r="H30" s="202"/>
      <c r="I30" s="42" t="s">
        <v>44</v>
      </c>
      <c r="J30" s="55">
        <v>15</v>
      </c>
      <c r="K30" s="54" t="s">
        <v>9</v>
      </c>
      <c r="L30" s="78">
        <v>312</v>
      </c>
      <c r="M30" s="85">
        <v>23646.799999999999</v>
      </c>
      <c r="N30" s="43"/>
      <c r="O30" s="202"/>
      <c r="P30" s="42" t="s">
        <v>44</v>
      </c>
      <c r="Q30" s="55">
        <v>15</v>
      </c>
      <c r="R30" s="54" t="s">
        <v>9</v>
      </c>
      <c r="S30" s="78">
        <v>458</v>
      </c>
      <c r="T30" s="85">
        <v>34702.499999999993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44</v>
      </c>
      <c r="F32" s="86">
        <v>4271.7999999999993</v>
      </c>
      <c r="H32" s="202"/>
      <c r="I32" s="200"/>
      <c r="J32" s="55">
        <v>17</v>
      </c>
      <c r="K32" s="53" t="s">
        <v>9</v>
      </c>
      <c r="L32" s="79">
        <v>18</v>
      </c>
      <c r="M32" s="86">
        <v>1747.6</v>
      </c>
      <c r="O32" s="202"/>
      <c r="P32" s="200"/>
      <c r="Q32" s="55">
        <v>17</v>
      </c>
      <c r="R32" s="53" t="s">
        <v>9</v>
      </c>
      <c r="S32" s="79">
        <v>26</v>
      </c>
      <c r="T32" s="86">
        <v>2524.1999999999994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104</v>
      </c>
      <c r="F40" s="85">
        <v>10062.5</v>
      </c>
      <c r="H40" s="202"/>
      <c r="I40" s="46" t="s">
        <v>13</v>
      </c>
      <c r="J40" s="55">
        <v>24</v>
      </c>
      <c r="K40" s="53" t="s">
        <v>9</v>
      </c>
      <c r="L40" s="78">
        <v>42</v>
      </c>
      <c r="M40" s="85">
        <v>4063.7</v>
      </c>
      <c r="O40" s="202"/>
      <c r="P40" s="46" t="s">
        <v>13</v>
      </c>
      <c r="Q40" s="55">
        <v>24</v>
      </c>
      <c r="R40" s="53" t="s">
        <v>9</v>
      </c>
      <c r="S40" s="78">
        <v>62</v>
      </c>
      <c r="T40" s="85">
        <v>5998.8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65</v>
      </c>
      <c r="F42" s="84">
        <f>F43+F47</f>
        <v>2838.8</v>
      </c>
      <c r="H42" s="196" t="s">
        <v>26</v>
      </c>
      <c r="I42" s="48" t="s">
        <v>29</v>
      </c>
      <c r="J42" s="55">
        <v>26</v>
      </c>
      <c r="K42" s="53"/>
      <c r="L42" s="87">
        <f>L43+L47</f>
        <v>26</v>
      </c>
      <c r="M42" s="84">
        <f>M43+M47</f>
        <v>1135.5</v>
      </c>
      <c r="O42" s="196" t="s">
        <v>26</v>
      </c>
      <c r="P42" s="48" t="s">
        <v>29</v>
      </c>
      <c r="Q42" s="55">
        <v>26</v>
      </c>
      <c r="R42" s="53"/>
      <c r="S42" s="87">
        <f>S43+S47</f>
        <v>39</v>
      </c>
      <c r="T42" s="84">
        <f>T43+T47</f>
        <v>1703.3000000000002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65</v>
      </c>
      <c r="F43" s="85">
        <v>2838.8</v>
      </c>
      <c r="H43" s="197"/>
      <c r="I43" s="42" t="s">
        <v>44</v>
      </c>
      <c r="J43" s="55">
        <v>27</v>
      </c>
      <c r="K43" s="53"/>
      <c r="L43" s="78">
        <v>26</v>
      </c>
      <c r="M43" s="85">
        <v>1135.5</v>
      </c>
      <c r="O43" s="197"/>
      <c r="P43" s="42" t="s">
        <v>44</v>
      </c>
      <c r="Q43" s="55">
        <v>27</v>
      </c>
      <c r="R43" s="53"/>
      <c r="S43" s="78">
        <v>39</v>
      </c>
      <c r="T43" s="85">
        <v>1703.3000000000002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65</v>
      </c>
      <c r="F45" s="86">
        <v>2838.8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26</v>
      </c>
      <c r="M45" s="86">
        <v>1135.5</v>
      </c>
      <c r="O45" s="197"/>
      <c r="P45" s="130" t="s">
        <v>390</v>
      </c>
      <c r="Q45" s="55">
        <v>29</v>
      </c>
      <c r="R45" s="54" t="s">
        <v>20</v>
      </c>
      <c r="S45" s="79">
        <v>39</v>
      </c>
      <c r="T45" s="86">
        <v>1703.3000000000002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365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326</v>
      </c>
      <c r="B7" s="214"/>
      <c r="C7" s="214"/>
      <c r="D7" s="214"/>
      <c r="E7" s="214"/>
      <c r="F7" s="214"/>
      <c r="H7" s="214" t="s">
        <v>326</v>
      </c>
      <c r="I7" s="214"/>
      <c r="J7" s="214"/>
      <c r="K7" s="214"/>
      <c r="L7" s="214"/>
      <c r="M7" s="214"/>
      <c r="O7" s="214" t="s">
        <v>326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6.6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3.3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3.3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6.6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3.3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3.3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6.6</v>
      </c>
      <c r="H27" s="202"/>
      <c r="I27" s="39" t="s">
        <v>255</v>
      </c>
      <c r="J27" s="131">
        <v>13</v>
      </c>
      <c r="K27" s="53"/>
      <c r="L27" s="78">
        <v>0</v>
      </c>
      <c r="M27" s="85">
        <v>3.3</v>
      </c>
      <c r="O27" s="202"/>
      <c r="P27" s="39" t="s">
        <v>255</v>
      </c>
      <c r="Q27" s="131">
        <v>13</v>
      </c>
      <c r="R27" s="53"/>
      <c r="S27" s="78">
        <v>0</v>
      </c>
      <c r="T27" s="85">
        <v>3.3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367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395</v>
      </c>
      <c r="B7" s="214"/>
      <c r="C7" s="214"/>
      <c r="D7" s="214"/>
      <c r="E7" s="214"/>
      <c r="F7" s="214"/>
      <c r="H7" s="214" t="s">
        <v>395</v>
      </c>
      <c r="I7" s="214"/>
      <c r="J7" s="214"/>
      <c r="K7" s="214"/>
      <c r="L7" s="214"/>
      <c r="M7" s="214"/>
      <c r="O7" s="214" t="s">
        <v>395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1031.8000000000002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378.79999999999995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653.00000000000011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1031.8000000000002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378.79999999999995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653.00000000000011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311.60000000000002</v>
      </c>
      <c r="H26" s="202"/>
      <c r="I26" s="36" t="s">
        <v>35</v>
      </c>
      <c r="J26" s="131">
        <v>12</v>
      </c>
      <c r="K26" s="53"/>
      <c r="L26" s="78">
        <v>0</v>
      </c>
      <c r="M26" s="85">
        <v>114.4</v>
      </c>
      <c r="O26" s="202"/>
      <c r="P26" s="36" t="s">
        <v>35</v>
      </c>
      <c r="Q26" s="131">
        <v>12</v>
      </c>
      <c r="R26" s="53"/>
      <c r="S26" s="78">
        <v>0</v>
      </c>
      <c r="T26" s="85">
        <v>197.20000000000002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720.2</v>
      </c>
      <c r="H27" s="202"/>
      <c r="I27" s="39" t="s">
        <v>255</v>
      </c>
      <c r="J27" s="131">
        <v>13</v>
      </c>
      <c r="K27" s="53"/>
      <c r="L27" s="78">
        <v>0</v>
      </c>
      <c r="M27" s="85">
        <v>264.39999999999998</v>
      </c>
      <c r="O27" s="202"/>
      <c r="P27" s="39" t="s">
        <v>255</v>
      </c>
      <c r="Q27" s="131">
        <v>13</v>
      </c>
      <c r="R27" s="53"/>
      <c r="S27" s="78">
        <v>0</v>
      </c>
      <c r="T27" s="85">
        <v>455.80000000000007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C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373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327</v>
      </c>
      <c r="B7" s="214"/>
      <c r="C7" s="214"/>
      <c r="D7" s="214"/>
      <c r="E7" s="214"/>
      <c r="F7" s="214"/>
      <c r="H7" s="214" t="s">
        <v>327</v>
      </c>
      <c r="I7" s="214"/>
      <c r="J7" s="214"/>
      <c r="K7" s="214"/>
      <c r="L7" s="214"/>
      <c r="M7" s="214"/>
      <c r="O7" s="214" t="s">
        <v>327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6.7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3.4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3.3000000000000003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6.7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3.4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3.3000000000000003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6.7</v>
      </c>
      <c r="H27" s="202"/>
      <c r="I27" s="39" t="s">
        <v>255</v>
      </c>
      <c r="J27" s="131">
        <v>13</v>
      </c>
      <c r="K27" s="53"/>
      <c r="L27" s="78">
        <v>0</v>
      </c>
      <c r="M27" s="85">
        <v>3.4</v>
      </c>
      <c r="O27" s="202"/>
      <c r="P27" s="39" t="s">
        <v>255</v>
      </c>
      <c r="Q27" s="131">
        <v>13</v>
      </c>
      <c r="R27" s="53"/>
      <c r="S27" s="78">
        <v>0</v>
      </c>
      <c r="T27" s="85">
        <v>3.3000000000000003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377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328</v>
      </c>
      <c r="B7" s="214"/>
      <c r="C7" s="214"/>
      <c r="D7" s="214"/>
      <c r="E7" s="214"/>
      <c r="F7" s="214"/>
      <c r="H7" s="214" t="s">
        <v>328</v>
      </c>
      <c r="I7" s="214"/>
      <c r="J7" s="214"/>
      <c r="K7" s="214"/>
      <c r="L7" s="214"/>
      <c r="M7" s="214"/>
      <c r="O7" s="214" t="s">
        <v>328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1228.4000000000001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428.3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800.10000000000014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1228.4000000000001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428.3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800.10000000000014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1228.4000000000001</v>
      </c>
      <c r="H27" s="202"/>
      <c r="I27" s="39" t="s">
        <v>255</v>
      </c>
      <c r="J27" s="131">
        <v>13</v>
      </c>
      <c r="K27" s="53"/>
      <c r="L27" s="78">
        <v>0</v>
      </c>
      <c r="M27" s="85">
        <v>428.3</v>
      </c>
      <c r="O27" s="202"/>
      <c r="P27" s="39" t="s">
        <v>255</v>
      </c>
      <c r="Q27" s="131">
        <v>13</v>
      </c>
      <c r="R27" s="53"/>
      <c r="S27" s="78">
        <v>0</v>
      </c>
      <c r="T27" s="85">
        <v>800.10000000000014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381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392</v>
      </c>
      <c r="B7" s="214"/>
      <c r="C7" s="214"/>
      <c r="D7" s="214"/>
      <c r="E7" s="214"/>
      <c r="F7" s="214"/>
      <c r="H7" s="214" t="s">
        <v>392</v>
      </c>
      <c r="I7" s="214"/>
      <c r="J7" s="214"/>
      <c r="K7" s="214"/>
      <c r="L7" s="214"/>
      <c r="M7" s="214"/>
      <c r="O7" s="214" t="s">
        <v>392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6191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2402.9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3788.1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6191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2402.9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3788.1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6183.7</v>
      </c>
      <c r="H26" s="202"/>
      <c r="I26" s="36" t="s">
        <v>35</v>
      </c>
      <c r="J26" s="131">
        <v>12</v>
      </c>
      <c r="K26" s="53"/>
      <c r="L26" s="78">
        <v>0</v>
      </c>
      <c r="M26" s="85">
        <v>2400.1</v>
      </c>
      <c r="O26" s="202"/>
      <c r="P26" s="36" t="s">
        <v>35</v>
      </c>
      <c r="Q26" s="131">
        <v>12</v>
      </c>
      <c r="R26" s="53"/>
      <c r="S26" s="78">
        <v>0</v>
      </c>
      <c r="T26" s="85">
        <v>3783.6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7.3</v>
      </c>
      <c r="H27" s="202"/>
      <c r="I27" s="39" t="s">
        <v>255</v>
      </c>
      <c r="J27" s="131">
        <v>13</v>
      </c>
      <c r="K27" s="53"/>
      <c r="L27" s="78">
        <v>0</v>
      </c>
      <c r="M27" s="85">
        <v>2.8</v>
      </c>
      <c r="O27" s="202"/>
      <c r="P27" s="39" t="s">
        <v>255</v>
      </c>
      <c r="Q27" s="131">
        <v>13</v>
      </c>
      <c r="R27" s="53"/>
      <c r="S27" s="78">
        <v>0</v>
      </c>
      <c r="T27" s="85">
        <v>4.5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26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282</v>
      </c>
      <c r="B7" s="214"/>
      <c r="C7" s="214"/>
      <c r="D7" s="214"/>
      <c r="E7" s="214"/>
      <c r="F7" s="214"/>
      <c r="H7" s="214" t="s">
        <v>282</v>
      </c>
      <c r="I7" s="214"/>
      <c r="J7" s="214"/>
      <c r="K7" s="214"/>
      <c r="L7" s="214"/>
      <c r="M7" s="214"/>
      <c r="O7" s="214" t="s">
        <v>282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79477.699999999983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37387.1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42090.6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28116</v>
      </c>
      <c r="F19" s="84">
        <f>F20+F21</f>
        <v>11046.2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13234</v>
      </c>
      <c r="M19" s="84">
        <f>M20+M21</f>
        <v>5199.3999999999996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14882</v>
      </c>
      <c r="T19" s="84">
        <f>T20+T21</f>
        <v>5846.8000000000011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28116</v>
      </c>
      <c r="F20" s="85">
        <v>11046.2</v>
      </c>
      <c r="H20" s="202"/>
      <c r="I20" s="36" t="s">
        <v>35</v>
      </c>
      <c r="J20" s="131">
        <v>6</v>
      </c>
      <c r="K20" s="53"/>
      <c r="L20" s="78">
        <v>13234</v>
      </c>
      <c r="M20" s="85">
        <v>5199.3999999999996</v>
      </c>
      <c r="O20" s="202"/>
      <c r="P20" s="36" t="s">
        <v>35</v>
      </c>
      <c r="Q20" s="131">
        <v>6</v>
      </c>
      <c r="R20" s="53"/>
      <c r="S20" s="78">
        <v>14882</v>
      </c>
      <c r="T20" s="85">
        <v>5846.8000000000011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4400</v>
      </c>
      <c r="F25" s="84">
        <f>F26+F27</f>
        <v>3521.3</v>
      </c>
      <c r="H25" s="202"/>
      <c r="I25" s="38" t="s">
        <v>28</v>
      </c>
      <c r="J25" s="131">
        <v>11</v>
      </c>
      <c r="K25" s="53" t="s">
        <v>17</v>
      </c>
      <c r="L25" s="87">
        <f>L26+L27</f>
        <v>2071</v>
      </c>
      <c r="M25" s="84">
        <f>M26+M27</f>
        <v>1657.4</v>
      </c>
      <c r="O25" s="202"/>
      <c r="P25" s="38" t="s">
        <v>28</v>
      </c>
      <c r="Q25" s="131">
        <v>11</v>
      </c>
      <c r="R25" s="53" t="s">
        <v>17</v>
      </c>
      <c r="S25" s="87">
        <f>S26+S27</f>
        <v>2329</v>
      </c>
      <c r="T25" s="84">
        <f>T26+T27</f>
        <v>1863.9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4400</v>
      </c>
      <c r="F26" s="85">
        <v>3521.3</v>
      </c>
      <c r="H26" s="202"/>
      <c r="I26" s="36" t="s">
        <v>35</v>
      </c>
      <c r="J26" s="131">
        <v>12</v>
      </c>
      <c r="K26" s="53"/>
      <c r="L26" s="78">
        <v>2071</v>
      </c>
      <c r="M26" s="85">
        <v>1657.4</v>
      </c>
      <c r="O26" s="202"/>
      <c r="P26" s="36" t="s">
        <v>35</v>
      </c>
      <c r="Q26" s="131">
        <v>12</v>
      </c>
      <c r="R26" s="53"/>
      <c r="S26" s="78">
        <v>2329</v>
      </c>
      <c r="T26" s="85">
        <v>1863.9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806</v>
      </c>
      <c r="F29" s="84">
        <f>F30+F40+F41</f>
        <v>53872.299999999996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379</v>
      </c>
      <c r="M29" s="84">
        <f>M30+M40+M41</f>
        <v>25332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427</v>
      </c>
      <c r="T29" s="84">
        <f>T30+T40+T41</f>
        <v>28540.299999999996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806</v>
      </c>
      <c r="F30" s="85">
        <v>53872.299999999996</v>
      </c>
      <c r="G30" s="43"/>
      <c r="H30" s="202"/>
      <c r="I30" s="42" t="s">
        <v>44</v>
      </c>
      <c r="J30" s="55">
        <v>15</v>
      </c>
      <c r="K30" s="54" t="s">
        <v>9</v>
      </c>
      <c r="L30" s="78">
        <v>379</v>
      </c>
      <c r="M30" s="85">
        <v>25332</v>
      </c>
      <c r="N30" s="43"/>
      <c r="O30" s="202"/>
      <c r="P30" s="42" t="s">
        <v>44</v>
      </c>
      <c r="Q30" s="55">
        <v>15</v>
      </c>
      <c r="R30" s="54" t="s">
        <v>9</v>
      </c>
      <c r="S30" s="78">
        <v>427</v>
      </c>
      <c r="T30" s="85">
        <v>28540.299999999996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327</v>
      </c>
      <c r="F42" s="84">
        <f>F43+F47</f>
        <v>11037.9</v>
      </c>
      <c r="H42" s="196" t="s">
        <v>26</v>
      </c>
      <c r="I42" s="48" t="s">
        <v>29</v>
      </c>
      <c r="J42" s="55">
        <v>26</v>
      </c>
      <c r="K42" s="53"/>
      <c r="L42" s="87">
        <f>L43+L47</f>
        <v>154</v>
      </c>
      <c r="M42" s="84">
        <f>M43+M47</f>
        <v>5198.3</v>
      </c>
      <c r="O42" s="196" t="s">
        <v>26</v>
      </c>
      <c r="P42" s="48" t="s">
        <v>29</v>
      </c>
      <c r="Q42" s="55">
        <v>26</v>
      </c>
      <c r="R42" s="53"/>
      <c r="S42" s="87">
        <f>S43+S47</f>
        <v>173</v>
      </c>
      <c r="T42" s="84">
        <f>T43+T47</f>
        <v>5839.5999999999995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327</v>
      </c>
      <c r="F43" s="85">
        <v>11037.9</v>
      </c>
      <c r="H43" s="197"/>
      <c r="I43" s="42" t="s">
        <v>44</v>
      </c>
      <c r="J43" s="55">
        <v>27</v>
      </c>
      <c r="K43" s="53"/>
      <c r="L43" s="78">
        <v>154</v>
      </c>
      <c r="M43" s="85">
        <v>5198.3</v>
      </c>
      <c r="O43" s="197"/>
      <c r="P43" s="42" t="s">
        <v>44</v>
      </c>
      <c r="Q43" s="55">
        <v>27</v>
      </c>
      <c r="R43" s="53"/>
      <c r="S43" s="78">
        <v>173</v>
      </c>
      <c r="T43" s="85">
        <v>5839.5999999999995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382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329</v>
      </c>
      <c r="B7" s="214"/>
      <c r="C7" s="214"/>
      <c r="D7" s="214"/>
      <c r="E7" s="214"/>
      <c r="F7" s="214"/>
      <c r="H7" s="214" t="s">
        <v>329</v>
      </c>
      <c r="I7" s="214"/>
      <c r="J7" s="214"/>
      <c r="K7" s="214"/>
      <c r="L7" s="214"/>
      <c r="M7" s="214"/>
      <c r="O7" s="214" t="s">
        <v>329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5936.1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3131.2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2804.9000000000005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5936.1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3131.2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2804.9000000000005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5936.1</v>
      </c>
      <c r="H27" s="202"/>
      <c r="I27" s="39" t="s">
        <v>255</v>
      </c>
      <c r="J27" s="131">
        <v>13</v>
      </c>
      <c r="K27" s="53"/>
      <c r="L27" s="78">
        <v>0</v>
      </c>
      <c r="M27" s="85">
        <v>3131.2</v>
      </c>
      <c r="O27" s="202"/>
      <c r="P27" s="39" t="s">
        <v>255</v>
      </c>
      <c r="Q27" s="131">
        <v>13</v>
      </c>
      <c r="R27" s="53"/>
      <c r="S27" s="78">
        <v>0</v>
      </c>
      <c r="T27" s="85">
        <v>2804.9000000000005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385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330</v>
      </c>
      <c r="B7" s="214"/>
      <c r="C7" s="214"/>
      <c r="D7" s="214"/>
      <c r="E7" s="214"/>
      <c r="F7" s="214"/>
      <c r="H7" s="214" t="s">
        <v>330</v>
      </c>
      <c r="I7" s="214"/>
      <c r="J7" s="214"/>
      <c r="K7" s="214"/>
      <c r="L7" s="214"/>
      <c r="M7" s="214"/>
      <c r="O7" s="214" t="s">
        <v>330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178447.8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101878.8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76568.999999999985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560</v>
      </c>
      <c r="F19" s="84">
        <f>F20+F21</f>
        <v>206.9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320</v>
      </c>
      <c r="M19" s="84">
        <f>M20+M21</f>
        <v>118.2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240</v>
      </c>
      <c r="T19" s="84">
        <f>T20+T21</f>
        <v>88.7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560</v>
      </c>
      <c r="F21" s="85">
        <v>206.9</v>
      </c>
      <c r="H21" s="202"/>
      <c r="I21" s="39" t="s">
        <v>36</v>
      </c>
      <c r="J21" s="131">
        <v>7</v>
      </c>
      <c r="K21" s="53"/>
      <c r="L21" s="78">
        <v>320</v>
      </c>
      <c r="M21" s="85">
        <v>118.2</v>
      </c>
      <c r="O21" s="202"/>
      <c r="P21" s="39" t="s">
        <v>36</v>
      </c>
      <c r="Q21" s="131">
        <v>7</v>
      </c>
      <c r="R21" s="53"/>
      <c r="S21" s="78">
        <v>240</v>
      </c>
      <c r="T21" s="85">
        <v>88.7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178240.9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101760.6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76480.299999999988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178240.9</v>
      </c>
      <c r="H26" s="202"/>
      <c r="I26" s="36" t="s">
        <v>35</v>
      </c>
      <c r="J26" s="131">
        <v>12</v>
      </c>
      <c r="K26" s="53"/>
      <c r="L26" s="78">
        <v>0</v>
      </c>
      <c r="M26" s="85">
        <v>101760.6</v>
      </c>
      <c r="O26" s="202"/>
      <c r="P26" s="36" t="s">
        <v>35</v>
      </c>
      <c r="Q26" s="131">
        <v>12</v>
      </c>
      <c r="R26" s="53"/>
      <c r="S26" s="78">
        <v>0</v>
      </c>
      <c r="T26" s="85">
        <v>76480.299999999988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387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331</v>
      </c>
      <c r="B7" s="214"/>
      <c r="C7" s="214"/>
      <c r="D7" s="214"/>
      <c r="E7" s="214"/>
      <c r="F7" s="214"/>
      <c r="H7" s="214" t="s">
        <v>331</v>
      </c>
      <c r="I7" s="214"/>
      <c r="J7" s="214"/>
      <c r="K7" s="214"/>
      <c r="L7" s="214"/>
      <c r="M7" s="214"/>
      <c r="O7" s="214" t="s">
        <v>331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48363.4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25055.7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23307.7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11248</v>
      </c>
      <c r="F19" s="84">
        <f>F20+F21</f>
        <v>2953.9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5832</v>
      </c>
      <c r="M19" s="84">
        <f>M20+M21</f>
        <v>1531.6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5416</v>
      </c>
      <c r="T19" s="84">
        <f>T20+T21</f>
        <v>1422.3000000000002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11248</v>
      </c>
      <c r="F21" s="85">
        <v>2953.9</v>
      </c>
      <c r="H21" s="202"/>
      <c r="I21" s="39" t="s">
        <v>36</v>
      </c>
      <c r="J21" s="131">
        <v>7</v>
      </c>
      <c r="K21" s="53"/>
      <c r="L21" s="78">
        <v>5832</v>
      </c>
      <c r="M21" s="85">
        <v>1531.6</v>
      </c>
      <c r="O21" s="202"/>
      <c r="P21" s="39" t="s">
        <v>36</v>
      </c>
      <c r="Q21" s="131">
        <v>7</v>
      </c>
      <c r="R21" s="53"/>
      <c r="S21" s="78">
        <v>5416</v>
      </c>
      <c r="T21" s="85">
        <v>1422.3000000000002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9992.7000000000007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5180.7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4812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2194.6</v>
      </c>
      <c r="H26" s="202"/>
      <c r="I26" s="36" t="s">
        <v>35</v>
      </c>
      <c r="J26" s="131">
        <v>12</v>
      </c>
      <c r="K26" s="53"/>
      <c r="L26" s="78">
        <v>0</v>
      </c>
      <c r="M26" s="85">
        <v>1137.8</v>
      </c>
      <c r="O26" s="202"/>
      <c r="P26" s="36" t="s">
        <v>35</v>
      </c>
      <c r="Q26" s="131">
        <v>12</v>
      </c>
      <c r="R26" s="53"/>
      <c r="S26" s="78">
        <v>0</v>
      </c>
      <c r="T26" s="85">
        <v>1056.8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7798.1</v>
      </c>
      <c r="H27" s="202"/>
      <c r="I27" s="39" t="s">
        <v>255</v>
      </c>
      <c r="J27" s="131">
        <v>13</v>
      </c>
      <c r="K27" s="53"/>
      <c r="L27" s="78">
        <v>0</v>
      </c>
      <c r="M27" s="85">
        <v>4042.9</v>
      </c>
      <c r="O27" s="202"/>
      <c r="P27" s="39" t="s">
        <v>255</v>
      </c>
      <c r="Q27" s="131">
        <v>13</v>
      </c>
      <c r="R27" s="53"/>
      <c r="S27" s="78">
        <v>0</v>
      </c>
      <c r="T27" s="85">
        <v>3755.2000000000003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753</v>
      </c>
      <c r="F42" s="84">
        <f>F43+F47</f>
        <v>35416.800000000003</v>
      </c>
      <c r="H42" s="196" t="s">
        <v>26</v>
      </c>
      <c r="I42" s="48" t="s">
        <v>29</v>
      </c>
      <c r="J42" s="55">
        <v>26</v>
      </c>
      <c r="K42" s="53"/>
      <c r="L42" s="87">
        <f>L43+L47</f>
        <v>390</v>
      </c>
      <c r="M42" s="84">
        <f>M43+M47</f>
        <v>18343.400000000001</v>
      </c>
      <c r="O42" s="196" t="s">
        <v>26</v>
      </c>
      <c r="P42" s="48" t="s">
        <v>29</v>
      </c>
      <c r="Q42" s="55">
        <v>26</v>
      </c>
      <c r="R42" s="53"/>
      <c r="S42" s="87">
        <f>S43+S47</f>
        <v>363</v>
      </c>
      <c r="T42" s="84">
        <f>T43+T47</f>
        <v>17073.400000000001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753</v>
      </c>
      <c r="F43" s="85">
        <v>35416.800000000003</v>
      </c>
      <c r="H43" s="197"/>
      <c r="I43" s="42" t="s">
        <v>44</v>
      </c>
      <c r="J43" s="55">
        <v>27</v>
      </c>
      <c r="K43" s="53"/>
      <c r="L43" s="78">
        <v>390</v>
      </c>
      <c r="M43" s="85">
        <v>18343.400000000001</v>
      </c>
      <c r="O43" s="197"/>
      <c r="P43" s="42" t="s">
        <v>44</v>
      </c>
      <c r="Q43" s="55">
        <v>27</v>
      </c>
      <c r="R43" s="53"/>
      <c r="S43" s="78">
        <v>363</v>
      </c>
      <c r="T43" s="85">
        <v>17073.400000000001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390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332</v>
      </c>
      <c r="B7" s="214"/>
      <c r="C7" s="214"/>
      <c r="D7" s="214"/>
      <c r="E7" s="214"/>
      <c r="F7" s="214"/>
      <c r="H7" s="214" t="s">
        <v>332</v>
      </c>
      <c r="I7" s="214"/>
      <c r="J7" s="214"/>
      <c r="K7" s="214"/>
      <c r="L7" s="214"/>
      <c r="M7" s="214"/>
      <c r="O7" s="214" t="s">
        <v>332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5550.7000000000007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2344.8999999999996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3205.8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2180</v>
      </c>
      <c r="F19" s="84">
        <f>F20+F21</f>
        <v>1412.6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921</v>
      </c>
      <c r="M19" s="84">
        <f>M20+M21</f>
        <v>596.79999999999995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1259</v>
      </c>
      <c r="T19" s="84">
        <f>T20+T21</f>
        <v>815.8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2180</v>
      </c>
      <c r="F21" s="85">
        <v>1412.6</v>
      </c>
      <c r="H21" s="202"/>
      <c r="I21" s="39" t="s">
        <v>36</v>
      </c>
      <c r="J21" s="131">
        <v>7</v>
      </c>
      <c r="K21" s="53"/>
      <c r="L21" s="78">
        <v>921</v>
      </c>
      <c r="M21" s="85">
        <v>596.79999999999995</v>
      </c>
      <c r="O21" s="202"/>
      <c r="P21" s="39" t="s">
        <v>36</v>
      </c>
      <c r="Q21" s="131">
        <v>7</v>
      </c>
      <c r="R21" s="53"/>
      <c r="S21" s="78">
        <v>1259</v>
      </c>
      <c r="T21" s="85">
        <v>815.8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4138.1000000000004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1748.1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2390.0000000000005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4138.1000000000004</v>
      </c>
      <c r="H27" s="202"/>
      <c r="I27" s="39" t="s">
        <v>255</v>
      </c>
      <c r="J27" s="131">
        <v>13</v>
      </c>
      <c r="K27" s="53"/>
      <c r="L27" s="78">
        <v>0</v>
      </c>
      <c r="M27" s="85">
        <v>1748.1</v>
      </c>
      <c r="O27" s="202"/>
      <c r="P27" s="39" t="s">
        <v>255</v>
      </c>
      <c r="Q27" s="131">
        <v>13</v>
      </c>
      <c r="R27" s="53"/>
      <c r="S27" s="78">
        <v>0</v>
      </c>
      <c r="T27" s="85">
        <v>2390.0000000000005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395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334</v>
      </c>
      <c r="B7" s="214"/>
      <c r="C7" s="214"/>
      <c r="D7" s="214"/>
      <c r="E7" s="214"/>
      <c r="F7" s="214"/>
      <c r="H7" s="214" t="s">
        <v>334</v>
      </c>
      <c r="I7" s="214"/>
      <c r="J7" s="214"/>
      <c r="K7" s="214"/>
      <c r="L7" s="214"/>
      <c r="M7" s="214"/>
      <c r="O7" s="214" t="s">
        <v>334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2211.3000000000002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1617.7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593.60000000000014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2211.3000000000002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1617.7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593.60000000000014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2211.3000000000002</v>
      </c>
      <c r="H27" s="202"/>
      <c r="I27" s="39" t="s">
        <v>255</v>
      </c>
      <c r="J27" s="131">
        <v>13</v>
      </c>
      <c r="K27" s="53"/>
      <c r="L27" s="78">
        <v>0</v>
      </c>
      <c r="M27" s="85">
        <v>1617.7</v>
      </c>
      <c r="O27" s="202"/>
      <c r="P27" s="39" t="s">
        <v>255</v>
      </c>
      <c r="Q27" s="131">
        <v>13</v>
      </c>
      <c r="R27" s="53"/>
      <c r="S27" s="78">
        <v>0</v>
      </c>
      <c r="T27" s="85">
        <v>593.60000000000014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396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335</v>
      </c>
      <c r="B7" s="214"/>
      <c r="C7" s="214"/>
      <c r="D7" s="214"/>
      <c r="E7" s="214"/>
      <c r="F7" s="214"/>
      <c r="H7" s="214" t="s">
        <v>335</v>
      </c>
      <c r="I7" s="214"/>
      <c r="J7" s="214"/>
      <c r="K7" s="214"/>
      <c r="L7" s="214"/>
      <c r="M7" s="214"/>
      <c r="O7" s="214" t="s">
        <v>335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29347.899999999998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11503.599999999999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17844.3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2969</v>
      </c>
      <c r="F19" s="84">
        <f>F20+F21</f>
        <v>1345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1164</v>
      </c>
      <c r="M19" s="84">
        <f>M20+M21</f>
        <v>527.29999999999995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1805</v>
      </c>
      <c r="T19" s="84">
        <f>T20+T21</f>
        <v>817.7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2969</v>
      </c>
      <c r="F21" s="85">
        <v>1345</v>
      </c>
      <c r="H21" s="202"/>
      <c r="I21" s="39" t="s">
        <v>36</v>
      </c>
      <c r="J21" s="131">
        <v>7</v>
      </c>
      <c r="K21" s="53"/>
      <c r="L21" s="78">
        <v>1164</v>
      </c>
      <c r="M21" s="85">
        <v>527.29999999999995</v>
      </c>
      <c r="O21" s="202"/>
      <c r="P21" s="39" t="s">
        <v>36</v>
      </c>
      <c r="Q21" s="131">
        <v>7</v>
      </c>
      <c r="R21" s="53"/>
      <c r="S21" s="78">
        <v>1805</v>
      </c>
      <c r="T21" s="85">
        <v>817.7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28002.899999999998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10976.3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17026.599999999999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26722.799999999999</v>
      </c>
      <c r="H26" s="202"/>
      <c r="I26" s="36" t="s">
        <v>35</v>
      </c>
      <c r="J26" s="131">
        <v>12</v>
      </c>
      <c r="K26" s="53"/>
      <c r="L26" s="78">
        <v>0</v>
      </c>
      <c r="M26" s="85">
        <v>10474.5</v>
      </c>
      <c r="O26" s="202"/>
      <c r="P26" s="36" t="s">
        <v>35</v>
      </c>
      <c r="Q26" s="131">
        <v>12</v>
      </c>
      <c r="R26" s="53"/>
      <c r="S26" s="78">
        <v>0</v>
      </c>
      <c r="T26" s="85">
        <v>16248.3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1280.0999999999999</v>
      </c>
      <c r="H27" s="202"/>
      <c r="I27" s="39" t="s">
        <v>255</v>
      </c>
      <c r="J27" s="131">
        <v>13</v>
      </c>
      <c r="K27" s="53"/>
      <c r="L27" s="78">
        <v>0</v>
      </c>
      <c r="M27" s="85">
        <v>501.8</v>
      </c>
      <c r="O27" s="202"/>
      <c r="P27" s="39" t="s">
        <v>255</v>
      </c>
      <c r="Q27" s="131">
        <v>13</v>
      </c>
      <c r="R27" s="53"/>
      <c r="S27" s="78">
        <v>0</v>
      </c>
      <c r="T27" s="85">
        <v>778.3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399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336</v>
      </c>
      <c r="B7" s="214"/>
      <c r="C7" s="214"/>
      <c r="D7" s="214"/>
      <c r="E7" s="214"/>
      <c r="F7" s="214"/>
      <c r="H7" s="214" t="s">
        <v>336</v>
      </c>
      <c r="I7" s="214"/>
      <c r="J7" s="214"/>
      <c r="K7" s="214"/>
      <c r="L7" s="214"/>
      <c r="M7" s="214"/>
      <c r="O7" s="214" t="s">
        <v>336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42663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20210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22452.999999999996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5573</v>
      </c>
      <c r="F19" s="84">
        <f>F20+F21</f>
        <v>2535.6999999999998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2639</v>
      </c>
      <c r="M19" s="84">
        <f>M20+M21</f>
        <v>1200.7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2934</v>
      </c>
      <c r="T19" s="84">
        <f>T20+T21</f>
        <v>1334.9999999999998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5573</v>
      </c>
      <c r="F21" s="85">
        <v>2535.6999999999998</v>
      </c>
      <c r="H21" s="202"/>
      <c r="I21" s="39" t="s">
        <v>36</v>
      </c>
      <c r="J21" s="131">
        <v>7</v>
      </c>
      <c r="K21" s="53"/>
      <c r="L21" s="78">
        <v>2639</v>
      </c>
      <c r="M21" s="85">
        <v>1200.7</v>
      </c>
      <c r="O21" s="202"/>
      <c r="P21" s="39" t="s">
        <v>36</v>
      </c>
      <c r="Q21" s="131">
        <v>7</v>
      </c>
      <c r="R21" s="53"/>
      <c r="S21" s="78">
        <v>2934</v>
      </c>
      <c r="T21" s="85">
        <v>1334.9999999999998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110</v>
      </c>
      <c r="F25" s="84">
        <f>F26+F27</f>
        <v>28696.2</v>
      </c>
      <c r="H25" s="202"/>
      <c r="I25" s="38" t="s">
        <v>28</v>
      </c>
      <c r="J25" s="131">
        <v>11</v>
      </c>
      <c r="K25" s="53" t="s">
        <v>17</v>
      </c>
      <c r="L25" s="87">
        <f>L26+L27</f>
        <v>52</v>
      </c>
      <c r="M25" s="84">
        <f>M26+M27</f>
        <v>13601.5</v>
      </c>
      <c r="O25" s="202"/>
      <c r="P25" s="38" t="s">
        <v>28</v>
      </c>
      <c r="Q25" s="131">
        <v>11</v>
      </c>
      <c r="R25" s="53" t="s">
        <v>17</v>
      </c>
      <c r="S25" s="87">
        <f>S26+S27</f>
        <v>58</v>
      </c>
      <c r="T25" s="84">
        <f>T26+T27</f>
        <v>15094.699999999999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100</v>
      </c>
      <c r="F26" s="85">
        <v>24888.5</v>
      </c>
      <c r="H26" s="202"/>
      <c r="I26" s="36" t="s">
        <v>35</v>
      </c>
      <c r="J26" s="131">
        <v>12</v>
      </c>
      <c r="K26" s="53"/>
      <c r="L26" s="78">
        <v>47</v>
      </c>
      <c r="M26" s="85">
        <v>11697.6</v>
      </c>
      <c r="O26" s="202"/>
      <c r="P26" s="36" t="s">
        <v>35</v>
      </c>
      <c r="Q26" s="131">
        <v>12</v>
      </c>
      <c r="R26" s="53"/>
      <c r="S26" s="78">
        <v>53</v>
      </c>
      <c r="T26" s="85">
        <v>13190.9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10</v>
      </c>
      <c r="F27" s="85">
        <v>3807.7</v>
      </c>
      <c r="H27" s="202"/>
      <c r="I27" s="39" t="s">
        <v>255</v>
      </c>
      <c r="J27" s="131">
        <v>13</v>
      </c>
      <c r="K27" s="53"/>
      <c r="L27" s="78">
        <v>5</v>
      </c>
      <c r="M27" s="85">
        <v>1903.9</v>
      </c>
      <c r="O27" s="202"/>
      <c r="P27" s="39" t="s">
        <v>255</v>
      </c>
      <c r="Q27" s="131">
        <v>13</v>
      </c>
      <c r="R27" s="53"/>
      <c r="S27" s="78">
        <v>5</v>
      </c>
      <c r="T27" s="85">
        <v>1903.7999999999997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260</v>
      </c>
      <c r="F42" s="84">
        <f>F43+F47</f>
        <v>11431.1</v>
      </c>
      <c r="H42" s="196" t="s">
        <v>26</v>
      </c>
      <c r="I42" s="48" t="s">
        <v>29</v>
      </c>
      <c r="J42" s="55">
        <v>26</v>
      </c>
      <c r="K42" s="53"/>
      <c r="L42" s="87">
        <f>L43+L47</f>
        <v>123</v>
      </c>
      <c r="M42" s="84">
        <f>M43+M47</f>
        <v>5407.7999999999993</v>
      </c>
      <c r="O42" s="196" t="s">
        <v>26</v>
      </c>
      <c r="P42" s="48" t="s">
        <v>29</v>
      </c>
      <c r="Q42" s="55">
        <v>26</v>
      </c>
      <c r="R42" s="53"/>
      <c r="S42" s="87">
        <f>S43+S47</f>
        <v>137</v>
      </c>
      <c r="T42" s="84">
        <f>T43+T47</f>
        <v>6023.3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260</v>
      </c>
      <c r="F43" s="85">
        <v>11431.1</v>
      </c>
      <c r="H43" s="197"/>
      <c r="I43" s="42" t="s">
        <v>44</v>
      </c>
      <c r="J43" s="55">
        <v>27</v>
      </c>
      <c r="K43" s="53"/>
      <c r="L43" s="78">
        <v>123</v>
      </c>
      <c r="M43" s="85">
        <v>5407.7999999999993</v>
      </c>
      <c r="O43" s="197"/>
      <c r="P43" s="42" t="s">
        <v>44</v>
      </c>
      <c r="Q43" s="55">
        <v>27</v>
      </c>
      <c r="R43" s="53"/>
      <c r="S43" s="78">
        <v>137</v>
      </c>
      <c r="T43" s="85">
        <v>6023.3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203</v>
      </c>
      <c r="F45" s="86">
        <v>8903.5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96</v>
      </c>
      <c r="M45" s="86">
        <v>4210.5</v>
      </c>
      <c r="O45" s="197"/>
      <c r="P45" s="130" t="s">
        <v>390</v>
      </c>
      <c r="Q45" s="55">
        <v>29</v>
      </c>
      <c r="R45" s="54" t="s">
        <v>20</v>
      </c>
      <c r="S45" s="79">
        <v>107</v>
      </c>
      <c r="T45" s="86">
        <v>4693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3</v>
      </c>
      <c r="F46" s="86">
        <v>133.1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1</v>
      </c>
      <c r="M46" s="86">
        <v>44.4</v>
      </c>
      <c r="O46" s="197"/>
      <c r="P46" s="130" t="s">
        <v>391</v>
      </c>
      <c r="Q46" s="55">
        <v>30</v>
      </c>
      <c r="R46" s="54" t="s">
        <v>20</v>
      </c>
      <c r="S46" s="79">
        <v>2</v>
      </c>
      <c r="T46" s="86">
        <v>88.699999999999989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405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337</v>
      </c>
      <c r="B7" s="214"/>
      <c r="C7" s="214"/>
      <c r="D7" s="214"/>
      <c r="E7" s="214"/>
      <c r="F7" s="214"/>
      <c r="H7" s="214" t="s">
        <v>337</v>
      </c>
      <c r="I7" s="214"/>
      <c r="J7" s="214"/>
      <c r="K7" s="214"/>
      <c r="L7" s="214"/>
      <c r="M7" s="214"/>
      <c r="O7" s="214" t="s">
        <v>337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14.600000000000001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6.9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7.7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12</v>
      </c>
      <c r="F19" s="84">
        <f>F20+F21</f>
        <v>5.3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5</v>
      </c>
      <c r="M19" s="84">
        <f>M20+M21</f>
        <v>2.2000000000000002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7</v>
      </c>
      <c r="T19" s="84">
        <f>T20+T21</f>
        <v>3.0999999999999996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12</v>
      </c>
      <c r="F21" s="85">
        <v>5.3</v>
      </c>
      <c r="H21" s="202"/>
      <c r="I21" s="39" t="s">
        <v>36</v>
      </c>
      <c r="J21" s="131">
        <v>7</v>
      </c>
      <c r="K21" s="53"/>
      <c r="L21" s="78">
        <v>5</v>
      </c>
      <c r="M21" s="85">
        <v>2.2000000000000002</v>
      </c>
      <c r="O21" s="202"/>
      <c r="P21" s="39" t="s">
        <v>36</v>
      </c>
      <c r="Q21" s="131">
        <v>7</v>
      </c>
      <c r="R21" s="53"/>
      <c r="S21" s="78">
        <v>7</v>
      </c>
      <c r="T21" s="85">
        <v>3.0999999999999996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10</v>
      </c>
      <c r="F25" s="84">
        <f>F26+F27</f>
        <v>9.3000000000000007</v>
      </c>
      <c r="H25" s="202"/>
      <c r="I25" s="38" t="s">
        <v>28</v>
      </c>
      <c r="J25" s="131">
        <v>11</v>
      </c>
      <c r="K25" s="53" t="s">
        <v>17</v>
      </c>
      <c r="L25" s="87">
        <f>L26+L27</f>
        <v>5</v>
      </c>
      <c r="M25" s="84">
        <f>M26+M27</f>
        <v>4.7</v>
      </c>
      <c r="O25" s="202"/>
      <c r="P25" s="38" t="s">
        <v>28</v>
      </c>
      <c r="Q25" s="131">
        <v>11</v>
      </c>
      <c r="R25" s="53" t="s">
        <v>17</v>
      </c>
      <c r="S25" s="87">
        <f>S26+S27</f>
        <v>5</v>
      </c>
      <c r="T25" s="84">
        <f>T26+T27</f>
        <v>4.6000000000000005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10</v>
      </c>
      <c r="F27" s="85">
        <v>9.3000000000000007</v>
      </c>
      <c r="H27" s="202"/>
      <c r="I27" s="39" t="s">
        <v>255</v>
      </c>
      <c r="J27" s="131">
        <v>13</v>
      </c>
      <c r="K27" s="53"/>
      <c r="L27" s="78">
        <v>5</v>
      </c>
      <c r="M27" s="85">
        <v>4.7</v>
      </c>
      <c r="O27" s="202"/>
      <c r="P27" s="39" t="s">
        <v>255</v>
      </c>
      <c r="Q27" s="131">
        <v>13</v>
      </c>
      <c r="R27" s="53"/>
      <c r="S27" s="78">
        <v>5</v>
      </c>
      <c r="T27" s="85">
        <v>4.6000000000000005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406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338</v>
      </c>
      <c r="B7" s="214"/>
      <c r="C7" s="214"/>
      <c r="D7" s="214"/>
      <c r="E7" s="214"/>
      <c r="F7" s="214"/>
      <c r="H7" s="214" t="s">
        <v>338</v>
      </c>
      <c r="I7" s="214"/>
      <c r="J7" s="214"/>
      <c r="K7" s="214"/>
      <c r="L7" s="214"/>
      <c r="M7" s="214"/>
      <c r="O7" s="214" t="s">
        <v>338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2141.9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893.40000000000009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1248.5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880</v>
      </c>
      <c r="F19" s="84">
        <f>F20+F21</f>
        <v>875.6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367</v>
      </c>
      <c r="M19" s="84">
        <f>M20+M21</f>
        <v>365.2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513</v>
      </c>
      <c r="T19" s="84">
        <f>T20+T21</f>
        <v>510.40000000000003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880</v>
      </c>
      <c r="F21" s="85">
        <v>875.6</v>
      </c>
      <c r="H21" s="202"/>
      <c r="I21" s="39" t="s">
        <v>36</v>
      </c>
      <c r="J21" s="131">
        <v>7</v>
      </c>
      <c r="K21" s="53"/>
      <c r="L21" s="78">
        <v>367</v>
      </c>
      <c r="M21" s="85">
        <v>365.2</v>
      </c>
      <c r="O21" s="202"/>
      <c r="P21" s="39" t="s">
        <v>36</v>
      </c>
      <c r="Q21" s="131">
        <v>7</v>
      </c>
      <c r="R21" s="53"/>
      <c r="S21" s="78">
        <v>513</v>
      </c>
      <c r="T21" s="85">
        <v>510.40000000000003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1266.3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528.20000000000005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738.09999999999991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1266.3</v>
      </c>
      <c r="H27" s="202"/>
      <c r="I27" s="39" t="s">
        <v>255</v>
      </c>
      <c r="J27" s="131">
        <v>13</v>
      </c>
      <c r="K27" s="53"/>
      <c r="L27" s="78">
        <v>0</v>
      </c>
      <c r="M27" s="85">
        <v>528.20000000000005</v>
      </c>
      <c r="O27" s="202"/>
      <c r="P27" s="39" t="s">
        <v>255</v>
      </c>
      <c r="Q27" s="131">
        <v>13</v>
      </c>
      <c r="R27" s="53"/>
      <c r="S27" s="78">
        <v>0</v>
      </c>
      <c r="T27" s="85">
        <v>738.09999999999991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40" zoomScaleNormal="60" zoomScaleSheetLayoutView="4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412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339</v>
      </c>
      <c r="B7" s="214"/>
      <c r="C7" s="214"/>
      <c r="D7" s="214"/>
      <c r="E7" s="214"/>
      <c r="F7" s="214"/>
      <c r="H7" s="214" t="s">
        <v>339</v>
      </c>
      <c r="I7" s="214"/>
      <c r="J7" s="214"/>
      <c r="K7" s="214"/>
      <c r="L7" s="214"/>
      <c r="M7" s="214"/>
      <c r="O7" s="214" t="s">
        <v>339</v>
      </c>
      <c r="P7" s="214"/>
      <c r="Q7" s="214"/>
      <c r="R7" s="214"/>
      <c r="S7" s="214"/>
      <c r="T7" s="214"/>
      <c r="U7" s="89"/>
      <c r="V7" s="89"/>
    </row>
    <row r="8" spans="1:22" s="25" customFormat="1" ht="21" customHeight="1" x14ac:dyDescent="0.2">
      <c r="A8" s="207" t="s">
        <v>0</v>
      </c>
      <c r="B8" s="207"/>
      <c r="C8" s="207"/>
      <c r="D8" s="207"/>
      <c r="E8" s="207"/>
      <c r="F8" s="207"/>
      <c r="G8" s="26"/>
      <c r="H8" s="207" t="s">
        <v>0</v>
      </c>
      <c r="I8" s="207"/>
      <c r="J8" s="207"/>
      <c r="K8" s="207"/>
      <c r="L8" s="207"/>
      <c r="M8" s="207"/>
      <c r="N8" s="26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2.4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1.2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G22" s="40"/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2.4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1.2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1.2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2.4</v>
      </c>
      <c r="H27" s="202"/>
      <c r="I27" s="39" t="s">
        <v>255</v>
      </c>
      <c r="J27" s="131">
        <v>13</v>
      </c>
      <c r="K27" s="53"/>
      <c r="L27" s="78">
        <v>0</v>
      </c>
      <c r="M27" s="85">
        <v>1.2</v>
      </c>
      <c r="O27" s="202"/>
      <c r="P27" s="39" t="s">
        <v>255</v>
      </c>
      <c r="Q27" s="131">
        <v>13</v>
      </c>
      <c r="R27" s="53"/>
      <c r="S27" s="78">
        <v>0</v>
      </c>
      <c r="T27" s="85">
        <v>1.2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27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300</v>
      </c>
      <c r="B7" s="214"/>
      <c r="C7" s="214"/>
      <c r="D7" s="214"/>
      <c r="E7" s="214"/>
      <c r="F7" s="214"/>
      <c r="H7" s="214" t="s">
        <v>300</v>
      </c>
      <c r="I7" s="214"/>
      <c r="J7" s="214"/>
      <c r="K7" s="214"/>
      <c r="L7" s="214"/>
      <c r="M7" s="214"/>
      <c r="O7" s="214" t="s">
        <v>300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154287.5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72352.800000000003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81934.699999999983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14627</v>
      </c>
      <c r="F19" s="84">
        <f>F20+F21</f>
        <v>12760.6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6859</v>
      </c>
      <c r="M19" s="84">
        <f>M20+M21</f>
        <v>5983.8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7768</v>
      </c>
      <c r="T19" s="84">
        <f>T20+T21</f>
        <v>6776.8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14627</v>
      </c>
      <c r="F20" s="85">
        <v>12760.6</v>
      </c>
      <c r="H20" s="202"/>
      <c r="I20" s="36" t="s">
        <v>35</v>
      </c>
      <c r="J20" s="131">
        <v>6</v>
      </c>
      <c r="K20" s="53"/>
      <c r="L20" s="78">
        <v>6859</v>
      </c>
      <c r="M20" s="85">
        <v>5983.8</v>
      </c>
      <c r="O20" s="202"/>
      <c r="P20" s="36" t="s">
        <v>35</v>
      </c>
      <c r="Q20" s="131">
        <v>6</v>
      </c>
      <c r="R20" s="53"/>
      <c r="S20" s="78">
        <v>7768</v>
      </c>
      <c r="T20" s="85">
        <v>6776.8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4342</v>
      </c>
      <c r="F22" s="84">
        <f t="shared" ref="F22" si="0">F23+F24</f>
        <v>7094.6</v>
      </c>
      <c r="H22" s="202"/>
      <c r="I22" s="38" t="s">
        <v>31</v>
      </c>
      <c r="J22" s="131">
        <v>8</v>
      </c>
      <c r="K22" s="53" t="s">
        <v>16</v>
      </c>
      <c r="L22" s="87">
        <f>L23+L24</f>
        <v>2036</v>
      </c>
      <c r="M22" s="84">
        <f t="shared" ref="M22" si="1">M23+M24</f>
        <v>3326.7</v>
      </c>
      <c r="O22" s="202"/>
      <c r="P22" s="38" t="s">
        <v>31</v>
      </c>
      <c r="Q22" s="131">
        <v>8</v>
      </c>
      <c r="R22" s="53" t="s">
        <v>16</v>
      </c>
      <c r="S22" s="87">
        <f>S23+S24</f>
        <v>2306</v>
      </c>
      <c r="T22" s="84">
        <f t="shared" ref="T22" si="2">T23+T24</f>
        <v>3767.9000000000005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4342</v>
      </c>
      <c r="F23" s="85">
        <v>7094.6</v>
      </c>
      <c r="H23" s="202"/>
      <c r="I23" s="36" t="s">
        <v>35</v>
      </c>
      <c r="J23" s="131">
        <v>9</v>
      </c>
      <c r="K23" s="53"/>
      <c r="L23" s="78">
        <v>2036</v>
      </c>
      <c r="M23" s="85">
        <v>3326.7</v>
      </c>
      <c r="O23" s="202"/>
      <c r="P23" s="36" t="s">
        <v>35</v>
      </c>
      <c r="Q23" s="131">
        <v>9</v>
      </c>
      <c r="R23" s="53"/>
      <c r="S23" s="78">
        <v>2306</v>
      </c>
      <c r="T23" s="85">
        <v>3767.9000000000005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25248</v>
      </c>
      <c r="F25" s="84">
        <f>F26+F27</f>
        <v>134432.29999999999</v>
      </c>
      <c r="H25" s="202"/>
      <c r="I25" s="38" t="s">
        <v>28</v>
      </c>
      <c r="J25" s="131">
        <v>11</v>
      </c>
      <c r="K25" s="53" t="s">
        <v>17</v>
      </c>
      <c r="L25" s="87">
        <f>L26+L27</f>
        <v>11840</v>
      </c>
      <c r="M25" s="84">
        <f>M26+M27</f>
        <v>63042.3</v>
      </c>
      <c r="O25" s="202"/>
      <c r="P25" s="38" t="s">
        <v>28</v>
      </c>
      <c r="Q25" s="131">
        <v>11</v>
      </c>
      <c r="R25" s="53" t="s">
        <v>17</v>
      </c>
      <c r="S25" s="87">
        <f>S26+S27</f>
        <v>13408</v>
      </c>
      <c r="T25" s="84">
        <f>T26+T27</f>
        <v>71389.999999999985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25248</v>
      </c>
      <c r="F26" s="85">
        <v>134432.29999999999</v>
      </c>
      <c r="H26" s="202"/>
      <c r="I26" s="36" t="s">
        <v>35</v>
      </c>
      <c r="J26" s="131">
        <v>12</v>
      </c>
      <c r="K26" s="53"/>
      <c r="L26" s="78">
        <v>11840</v>
      </c>
      <c r="M26" s="85">
        <v>63042.3</v>
      </c>
      <c r="O26" s="202"/>
      <c r="P26" s="36" t="s">
        <v>35</v>
      </c>
      <c r="Q26" s="131">
        <v>12</v>
      </c>
      <c r="R26" s="53"/>
      <c r="S26" s="78">
        <v>13408</v>
      </c>
      <c r="T26" s="85">
        <v>71389.999999999985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0</v>
      </c>
      <c r="H27" s="202"/>
      <c r="I27" s="39" t="s">
        <v>255</v>
      </c>
      <c r="J27" s="131">
        <v>13</v>
      </c>
      <c r="K27" s="53"/>
      <c r="L27" s="78">
        <v>0</v>
      </c>
      <c r="M27" s="85">
        <v>0</v>
      </c>
      <c r="O27" s="202"/>
      <c r="P27" s="39" t="s">
        <v>255</v>
      </c>
      <c r="Q27" s="131">
        <v>13</v>
      </c>
      <c r="R27" s="53"/>
      <c r="S27" s="78">
        <v>0</v>
      </c>
      <c r="T27" s="85">
        <v>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414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340</v>
      </c>
      <c r="B7" s="214"/>
      <c r="C7" s="214"/>
      <c r="D7" s="214"/>
      <c r="E7" s="214"/>
      <c r="F7" s="214"/>
      <c r="H7" s="214" t="s">
        <v>340</v>
      </c>
      <c r="I7" s="214"/>
      <c r="J7" s="214"/>
      <c r="K7" s="214"/>
      <c r="L7" s="214"/>
      <c r="M7" s="214"/>
      <c r="O7" s="214" t="s">
        <v>340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9516.6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4261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5255.6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18900</v>
      </c>
      <c r="F19" s="84">
        <f>F20+F21</f>
        <v>6823.6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8450</v>
      </c>
      <c r="M19" s="84">
        <f>M20+M21</f>
        <v>3050.8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10450</v>
      </c>
      <c r="T19" s="84">
        <f>T20+T21</f>
        <v>3772.8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18900</v>
      </c>
      <c r="F21" s="85">
        <v>6823.6</v>
      </c>
      <c r="H21" s="202"/>
      <c r="I21" s="39" t="s">
        <v>36</v>
      </c>
      <c r="J21" s="131">
        <v>7</v>
      </c>
      <c r="K21" s="53"/>
      <c r="L21" s="78">
        <v>8450</v>
      </c>
      <c r="M21" s="85">
        <v>3050.8</v>
      </c>
      <c r="O21" s="202"/>
      <c r="P21" s="39" t="s">
        <v>36</v>
      </c>
      <c r="Q21" s="131">
        <v>7</v>
      </c>
      <c r="R21" s="53"/>
      <c r="S21" s="78">
        <v>10450</v>
      </c>
      <c r="T21" s="85">
        <v>3772.8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158</v>
      </c>
      <c r="F25" s="84">
        <f>F26+F27</f>
        <v>607.5</v>
      </c>
      <c r="H25" s="202"/>
      <c r="I25" s="38" t="s">
        <v>28</v>
      </c>
      <c r="J25" s="131">
        <v>11</v>
      </c>
      <c r="K25" s="53" t="s">
        <v>17</v>
      </c>
      <c r="L25" s="87">
        <f>L26+L27</f>
        <v>71</v>
      </c>
      <c r="M25" s="84">
        <f>M26+M27</f>
        <v>273</v>
      </c>
      <c r="O25" s="202"/>
      <c r="P25" s="38" t="s">
        <v>28</v>
      </c>
      <c r="Q25" s="131">
        <v>11</v>
      </c>
      <c r="R25" s="53" t="s">
        <v>17</v>
      </c>
      <c r="S25" s="87">
        <f>S26+S27</f>
        <v>87</v>
      </c>
      <c r="T25" s="84">
        <f>T26+T27</f>
        <v>334.5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158</v>
      </c>
      <c r="F27" s="85">
        <v>607.5</v>
      </c>
      <c r="H27" s="202"/>
      <c r="I27" s="39" t="s">
        <v>255</v>
      </c>
      <c r="J27" s="131">
        <v>13</v>
      </c>
      <c r="K27" s="53"/>
      <c r="L27" s="78">
        <v>71</v>
      </c>
      <c r="M27" s="85">
        <v>273</v>
      </c>
      <c r="O27" s="202"/>
      <c r="P27" s="39" t="s">
        <v>255</v>
      </c>
      <c r="Q27" s="131">
        <v>13</v>
      </c>
      <c r="R27" s="53"/>
      <c r="S27" s="78">
        <v>87</v>
      </c>
      <c r="T27" s="85">
        <v>334.5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158</v>
      </c>
      <c r="F42" s="84">
        <f>F43+F47</f>
        <v>2085.5</v>
      </c>
      <c r="H42" s="196" t="s">
        <v>26</v>
      </c>
      <c r="I42" s="48" t="s">
        <v>29</v>
      </c>
      <c r="J42" s="55">
        <v>26</v>
      </c>
      <c r="K42" s="53"/>
      <c r="L42" s="87">
        <f>L43+L47</f>
        <v>71</v>
      </c>
      <c r="M42" s="84">
        <f>M43+M47</f>
        <v>937.2</v>
      </c>
      <c r="O42" s="196" t="s">
        <v>26</v>
      </c>
      <c r="P42" s="48" t="s">
        <v>29</v>
      </c>
      <c r="Q42" s="55">
        <v>26</v>
      </c>
      <c r="R42" s="53"/>
      <c r="S42" s="87">
        <f>S43+S47</f>
        <v>87</v>
      </c>
      <c r="T42" s="84">
        <f>T43+T47</f>
        <v>1148.3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158</v>
      </c>
      <c r="F43" s="85">
        <v>2085.5</v>
      </c>
      <c r="H43" s="197"/>
      <c r="I43" s="42" t="s">
        <v>44</v>
      </c>
      <c r="J43" s="55">
        <v>27</v>
      </c>
      <c r="K43" s="53"/>
      <c r="L43" s="78">
        <v>71</v>
      </c>
      <c r="M43" s="85">
        <v>937.2</v>
      </c>
      <c r="O43" s="197"/>
      <c r="P43" s="42" t="s">
        <v>44</v>
      </c>
      <c r="Q43" s="55">
        <v>27</v>
      </c>
      <c r="R43" s="53"/>
      <c r="S43" s="78">
        <v>87</v>
      </c>
      <c r="T43" s="85">
        <v>1148.3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415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341</v>
      </c>
      <c r="B7" s="214"/>
      <c r="C7" s="214"/>
      <c r="D7" s="214"/>
      <c r="E7" s="214"/>
      <c r="F7" s="214"/>
      <c r="H7" s="214" t="s">
        <v>341</v>
      </c>
      <c r="I7" s="214"/>
      <c r="J7" s="214"/>
      <c r="K7" s="214"/>
      <c r="L7" s="214"/>
      <c r="M7" s="214"/>
      <c r="O7" s="214" t="s">
        <v>341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4405.1000000000004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1610.2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2794.9000000000005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4405.1000000000004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1610.2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2794.9000000000005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4405.1000000000004</v>
      </c>
      <c r="H27" s="202"/>
      <c r="I27" s="39" t="s">
        <v>255</v>
      </c>
      <c r="J27" s="131">
        <v>13</v>
      </c>
      <c r="K27" s="53"/>
      <c r="L27" s="78">
        <v>0</v>
      </c>
      <c r="M27" s="85">
        <v>1610.2</v>
      </c>
      <c r="O27" s="202"/>
      <c r="P27" s="39" t="s">
        <v>255</v>
      </c>
      <c r="Q27" s="131">
        <v>13</v>
      </c>
      <c r="R27" s="53"/>
      <c r="S27" s="78">
        <v>0</v>
      </c>
      <c r="T27" s="85">
        <v>2794.9000000000005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417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342</v>
      </c>
      <c r="B7" s="214"/>
      <c r="C7" s="214"/>
      <c r="D7" s="214"/>
      <c r="E7" s="214"/>
      <c r="F7" s="214"/>
      <c r="H7" s="214" t="s">
        <v>342</v>
      </c>
      <c r="I7" s="214"/>
      <c r="J7" s="214"/>
      <c r="K7" s="214"/>
      <c r="L7" s="214"/>
      <c r="M7" s="214"/>
      <c r="O7" s="214" t="s">
        <v>342</v>
      </c>
      <c r="P7" s="214"/>
      <c r="Q7" s="214"/>
      <c r="R7" s="214"/>
      <c r="S7" s="214"/>
      <c r="T7" s="214"/>
      <c r="U7" s="89"/>
      <c r="V7" s="89"/>
    </row>
    <row r="8" spans="1:22" s="123" customFormat="1" ht="21" customHeight="1" x14ac:dyDescent="0.2">
      <c r="A8" s="207" t="s">
        <v>0</v>
      </c>
      <c r="B8" s="207"/>
      <c r="C8" s="207"/>
      <c r="D8" s="207"/>
      <c r="E8" s="207"/>
      <c r="F8" s="207"/>
      <c r="G8" s="125"/>
      <c r="H8" s="207" t="s">
        <v>0</v>
      </c>
      <c r="I8" s="207"/>
      <c r="J8" s="207"/>
      <c r="K8" s="207"/>
      <c r="L8" s="207"/>
      <c r="M8" s="207"/>
      <c r="N8" s="125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226.70000000000002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87.4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139.29999999999998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402</v>
      </c>
      <c r="F19" s="84">
        <f>F20+F21</f>
        <v>218.4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155</v>
      </c>
      <c r="M19" s="84">
        <f>M20+M21</f>
        <v>84.2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247</v>
      </c>
      <c r="T19" s="84">
        <f>T20+T21</f>
        <v>134.19999999999999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402</v>
      </c>
      <c r="F21" s="85">
        <v>218.4</v>
      </c>
      <c r="H21" s="202"/>
      <c r="I21" s="39" t="s">
        <v>36</v>
      </c>
      <c r="J21" s="131">
        <v>7</v>
      </c>
      <c r="K21" s="53"/>
      <c r="L21" s="78">
        <v>155</v>
      </c>
      <c r="M21" s="85">
        <v>84.2</v>
      </c>
      <c r="O21" s="202"/>
      <c r="P21" s="39" t="s">
        <v>36</v>
      </c>
      <c r="Q21" s="131">
        <v>7</v>
      </c>
      <c r="R21" s="53"/>
      <c r="S21" s="78">
        <v>247</v>
      </c>
      <c r="T21" s="85">
        <v>134.19999999999999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8.3000000000000007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3.2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5.1000000000000005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8.3000000000000007</v>
      </c>
      <c r="H27" s="202"/>
      <c r="I27" s="39" t="s">
        <v>255</v>
      </c>
      <c r="J27" s="131">
        <v>13</v>
      </c>
      <c r="K27" s="53"/>
      <c r="L27" s="78">
        <v>0</v>
      </c>
      <c r="M27" s="85">
        <v>3.2</v>
      </c>
      <c r="O27" s="202"/>
      <c r="P27" s="39" t="s">
        <v>255</v>
      </c>
      <c r="Q27" s="131">
        <v>13</v>
      </c>
      <c r="R27" s="53"/>
      <c r="S27" s="78">
        <v>0</v>
      </c>
      <c r="T27" s="85">
        <v>5.1000000000000005</v>
      </c>
      <c r="U27" s="40"/>
      <c r="V27" s="40"/>
    </row>
    <row r="28" spans="1:22" s="33" customFormat="1" ht="66" hidden="1" customHeight="1" x14ac:dyDescent="0.2">
      <c r="A28" s="124"/>
      <c r="B28" s="129"/>
      <c r="C28" s="55">
        <v>14</v>
      </c>
      <c r="D28" s="53"/>
      <c r="E28" s="78"/>
      <c r="F28" s="111">
        <f>M28+T28</f>
        <v>0</v>
      </c>
      <c r="H28" s="124"/>
      <c r="I28" s="129"/>
      <c r="J28" s="55">
        <v>14</v>
      </c>
      <c r="K28" s="53"/>
      <c r="L28" s="78"/>
      <c r="M28" s="111">
        <v>0</v>
      </c>
      <c r="O28" s="124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26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26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26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26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126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26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419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343</v>
      </c>
      <c r="B7" s="214"/>
      <c r="C7" s="214"/>
      <c r="D7" s="214"/>
      <c r="E7" s="214"/>
      <c r="F7" s="214"/>
      <c r="H7" s="214" t="s">
        <v>343</v>
      </c>
      <c r="I7" s="214"/>
      <c r="J7" s="214"/>
      <c r="K7" s="214"/>
      <c r="L7" s="214"/>
      <c r="M7" s="214"/>
      <c r="O7" s="214" t="s">
        <v>343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34.6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15.7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18.899999999999999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17</v>
      </c>
      <c r="F19" s="84">
        <f>F20+F21</f>
        <v>9.1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8</v>
      </c>
      <c r="M19" s="84">
        <f>M20+M21</f>
        <v>4.3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9</v>
      </c>
      <c r="T19" s="84">
        <f>T20+T21</f>
        <v>4.8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17</v>
      </c>
      <c r="F21" s="85">
        <v>9.1</v>
      </c>
      <c r="H21" s="202"/>
      <c r="I21" s="39" t="s">
        <v>36</v>
      </c>
      <c r="J21" s="131">
        <v>7</v>
      </c>
      <c r="K21" s="53"/>
      <c r="L21" s="78">
        <v>8</v>
      </c>
      <c r="M21" s="85">
        <v>4.3</v>
      </c>
      <c r="O21" s="202"/>
      <c r="P21" s="39" t="s">
        <v>36</v>
      </c>
      <c r="Q21" s="131">
        <v>7</v>
      </c>
      <c r="R21" s="53"/>
      <c r="S21" s="78">
        <v>9</v>
      </c>
      <c r="T21" s="85">
        <v>4.8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25.5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11.4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14.1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25.5</v>
      </c>
      <c r="H27" s="202"/>
      <c r="I27" s="39" t="s">
        <v>255</v>
      </c>
      <c r="J27" s="131">
        <v>13</v>
      </c>
      <c r="K27" s="53"/>
      <c r="L27" s="78">
        <v>0</v>
      </c>
      <c r="M27" s="85">
        <v>11.4</v>
      </c>
      <c r="O27" s="202"/>
      <c r="P27" s="39" t="s">
        <v>255</v>
      </c>
      <c r="Q27" s="131">
        <v>13</v>
      </c>
      <c r="R27" s="53"/>
      <c r="S27" s="78">
        <v>0</v>
      </c>
      <c r="T27" s="85">
        <v>14.1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422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304</v>
      </c>
      <c r="B7" s="214"/>
      <c r="C7" s="214"/>
      <c r="D7" s="214"/>
      <c r="E7" s="214"/>
      <c r="F7" s="214"/>
      <c r="H7" s="214" t="s">
        <v>304</v>
      </c>
      <c r="I7" s="214"/>
      <c r="J7" s="214"/>
      <c r="K7" s="214"/>
      <c r="L7" s="214"/>
      <c r="M7" s="214"/>
      <c r="O7" s="214" t="s">
        <v>304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65.8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30.6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35.199999999999996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65.8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30.6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35.199999999999996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65.8</v>
      </c>
      <c r="H27" s="202"/>
      <c r="I27" s="39" t="s">
        <v>255</v>
      </c>
      <c r="J27" s="131">
        <v>13</v>
      </c>
      <c r="K27" s="53"/>
      <c r="L27" s="78">
        <v>0</v>
      </c>
      <c r="M27" s="85">
        <v>30.6</v>
      </c>
      <c r="O27" s="202"/>
      <c r="P27" s="39" t="s">
        <v>255</v>
      </c>
      <c r="Q27" s="131">
        <v>13</v>
      </c>
      <c r="R27" s="53"/>
      <c r="S27" s="78">
        <v>0</v>
      </c>
      <c r="T27" s="85">
        <v>35.199999999999996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423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1124</v>
      </c>
      <c r="B7" s="214"/>
      <c r="C7" s="214"/>
      <c r="D7" s="214"/>
      <c r="E7" s="214"/>
      <c r="F7" s="214"/>
      <c r="H7" s="214" t="s">
        <v>1124</v>
      </c>
      <c r="I7" s="214"/>
      <c r="J7" s="214"/>
      <c r="K7" s="214"/>
      <c r="L7" s="214"/>
      <c r="M7" s="214"/>
      <c r="O7" s="214" t="s">
        <v>1124</v>
      </c>
      <c r="P7" s="214"/>
      <c r="Q7" s="214"/>
      <c r="R7" s="214"/>
      <c r="S7" s="214"/>
      <c r="T7" s="214"/>
      <c r="U7" s="89"/>
      <c r="V7" s="89"/>
    </row>
    <row r="8" spans="1:22" s="188" customFormat="1" ht="21" customHeight="1" x14ac:dyDescent="0.2">
      <c r="A8" s="207" t="s">
        <v>0</v>
      </c>
      <c r="B8" s="207"/>
      <c r="C8" s="207"/>
      <c r="D8" s="207"/>
      <c r="E8" s="207"/>
      <c r="F8" s="207"/>
      <c r="G8" s="187"/>
      <c r="H8" s="207" t="s">
        <v>0</v>
      </c>
      <c r="I8" s="207"/>
      <c r="J8" s="207"/>
      <c r="K8" s="207"/>
      <c r="L8" s="207"/>
      <c r="M8" s="207"/>
      <c r="N8" s="187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23"/>
      <c r="B11" s="23"/>
      <c r="C11" s="1"/>
      <c r="D11" s="14"/>
      <c r="E11" s="57"/>
      <c r="F11" s="57"/>
      <c r="H11" s="23"/>
      <c r="I11" s="23"/>
      <c r="J11" s="1"/>
      <c r="K11" s="1"/>
      <c r="L11" s="57"/>
      <c r="M11" s="57"/>
      <c r="O11" s="23"/>
      <c r="P11" s="23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23.8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11.9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11.9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>
        <f>M17+T17</f>
        <v>0</v>
      </c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23.8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11.9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11.9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23.8</v>
      </c>
      <c r="H27" s="202"/>
      <c r="I27" s="39" t="s">
        <v>255</v>
      </c>
      <c r="J27" s="131">
        <v>13</v>
      </c>
      <c r="K27" s="53"/>
      <c r="L27" s="78">
        <v>0</v>
      </c>
      <c r="M27" s="85">
        <v>11.9</v>
      </c>
      <c r="O27" s="202"/>
      <c r="P27" s="39" t="s">
        <v>255</v>
      </c>
      <c r="Q27" s="131">
        <v>13</v>
      </c>
      <c r="R27" s="53"/>
      <c r="S27" s="78">
        <v>0</v>
      </c>
      <c r="T27" s="85">
        <v>11.9</v>
      </c>
      <c r="U27" s="40"/>
      <c r="V27" s="40"/>
    </row>
    <row r="28" spans="1:22" s="33" customFormat="1" ht="66" hidden="1" customHeight="1" x14ac:dyDescent="0.2">
      <c r="A28" s="186"/>
      <c r="B28" s="129"/>
      <c r="C28" s="55">
        <v>14</v>
      </c>
      <c r="D28" s="53"/>
      <c r="E28" s="78"/>
      <c r="F28" s="111">
        <f>M28+T28</f>
        <v>0</v>
      </c>
      <c r="H28" s="186"/>
      <c r="I28" s="129"/>
      <c r="J28" s="55">
        <v>14</v>
      </c>
      <c r="K28" s="53"/>
      <c r="L28" s="78"/>
      <c r="M28" s="111">
        <v>0</v>
      </c>
      <c r="O28" s="186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189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189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189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189" t="s">
        <v>41</v>
      </c>
      <c r="C44" s="55">
        <v>28</v>
      </c>
      <c r="D44" s="54" t="s">
        <v>20</v>
      </c>
      <c r="E44" s="79">
        <v>0</v>
      </c>
      <c r="F44" s="86">
        <v>0</v>
      </c>
      <c r="H44" s="197"/>
      <c r="I44" s="189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189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89" t="s">
        <v>390</v>
      </c>
      <c r="C45" s="55">
        <v>29</v>
      </c>
      <c r="D45" s="54" t="s">
        <v>20</v>
      </c>
      <c r="E45" s="78">
        <v>0</v>
      </c>
      <c r="F45" s="85">
        <v>0</v>
      </c>
      <c r="H45" s="197"/>
      <c r="I45" s="189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89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89" t="s">
        <v>391</v>
      </c>
      <c r="C46" s="55">
        <v>30</v>
      </c>
      <c r="D46" s="54" t="s">
        <v>20</v>
      </c>
      <c r="E46" s="78">
        <v>0</v>
      </c>
      <c r="F46" s="85">
        <v>0</v>
      </c>
      <c r="H46" s="197"/>
      <c r="I46" s="189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89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425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346</v>
      </c>
      <c r="B7" s="214"/>
      <c r="C7" s="214"/>
      <c r="D7" s="214"/>
      <c r="E7" s="214"/>
      <c r="F7" s="214"/>
      <c r="H7" s="214" t="s">
        <v>346</v>
      </c>
      <c r="I7" s="214"/>
      <c r="J7" s="214"/>
      <c r="K7" s="214"/>
      <c r="L7" s="214"/>
      <c r="M7" s="214"/>
      <c r="O7" s="214" t="s">
        <v>346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195236.4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87176.6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108059.80000000002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26</v>
      </c>
      <c r="F19" s="84">
        <f>F20+F21</f>
        <v>22.3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12</v>
      </c>
      <c r="M19" s="84">
        <f>M20+M21</f>
        <v>10.3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14</v>
      </c>
      <c r="T19" s="84">
        <f>T20+T21</f>
        <v>12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26</v>
      </c>
      <c r="F20" s="85">
        <v>22.3</v>
      </c>
      <c r="H20" s="202"/>
      <c r="I20" s="36" t="s">
        <v>35</v>
      </c>
      <c r="J20" s="131">
        <v>6</v>
      </c>
      <c r="K20" s="53"/>
      <c r="L20" s="78">
        <v>12</v>
      </c>
      <c r="M20" s="85">
        <v>10.3</v>
      </c>
      <c r="O20" s="202"/>
      <c r="P20" s="36" t="s">
        <v>35</v>
      </c>
      <c r="Q20" s="131">
        <v>6</v>
      </c>
      <c r="R20" s="53"/>
      <c r="S20" s="78">
        <v>14</v>
      </c>
      <c r="T20" s="85">
        <v>12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185282.80000000002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82652.100000000006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102630.70000000001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183948.7</v>
      </c>
      <c r="H26" s="202"/>
      <c r="I26" s="36" t="s">
        <v>35</v>
      </c>
      <c r="J26" s="131">
        <v>12</v>
      </c>
      <c r="K26" s="53"/>
      <c r="L26" s="78">
        <v>0</v>
      </c>
      <c r="M26" s="85">
        <v>82057</v>
      </c>
      <c r="O26" s="202"/>
      <c r="P26" s="36" t="s">
        <v>35</v>
      </c>
      <c r="Q26" s="131">
        <v>12</v>
      </c>
      <c r="R26" s="53"/>
      <c r="S26" s="78">
        <v>0</v>
      </c>
      <c r="T26" s="85">
        <v>101891.70000000001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1334.1</v>
      </c>
      <c r="H27" s="202"/>
      <c r="I27" s="39" t="s">
        <v>255</v>
      </c>
      <c r="J27" s="131">
        <v>13</v>
      </c>
      <c r="K27" s="53"/>
      <c r="L27" s="78">
        <v>0</v>
      </c>
      <c r="M27" s="85">
        <v>595.1</v>
      </c>
      <c r="O27" s="202"/>
      <c r="P27" s="39" t="s">
        <v>255</v>
      </c>
      <c r="Q27" s="131">
        <v>13</v>
      </c>
      <c r="R27" s="53"/>
      <c r="S27" s="78">
        <v>0</v>
      </c>
      <c r="T27" s="85">
        <v>738.99999999999989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44</v>
      </c>
      <c r="F42" s="84">
        <f>F43+F47</f>
        <v>9931.2999999999993</v>
      </c>
      <c r="H42" s="196" t="s">
        <v>26</v>
      </c>
      <c r="I42" s="48" t="s">
        <v>29</v>
      </c>
      <c r="J42" s="55">
        <v>26</v>
      </c>
      <c r="K42" s="53"/>
      <c r="L42" s="87">
        <f>L43+L47</f>
        <v>20</v>
      </c>
      <c r="M42" s="84">
        <f>M43+M47</f>
        <v>4514.2</v>
      </c>
      <c r="O42" s="196" t="s">
        <v>26</v>
      </c>
      <c r="P42" s="48" t="s">
        <v>29</v>
      </c>
      <c r="Q42" s="55">
        <v>26</v>
      </c>
      <c r="R42" s="53"/>
      <c r="S42" s="87">
        <f>S43+S47</f>
        <v>24</v>
      </c>
      <c r="T42" s="84">
        <f>T43+T47</f>
        <v>5417.0999999999995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44</v>
      </c>
      <c r="F43" s="85">
        <v>9931.2999999999993</v>
      </c>
      <c r="H43" s="197"/>
      <c r="I43" s="42" t="s">
        <v>44</v>
      </c>
      <c r="J43" s="55">
        <v>27</v>
      </c>
      <c r="K43" s="53"/>
      <c r="L43" s="78">
        <v>20</v>
      </c>
      <c r="M43" s="85">
        <v>4514.2</v>
      </c>
      <c r="O43" s="197"/>
      <c r="P43" s="42" t="s">
        <v>44</v>
      </c>
      <c r="Q43" s="55">
        <v>27</v>
      </c>
      <c r="R43" s="53"/>
      <c r="S43" s="78">
        <v>24</v>
      </c>
      <c r="T43" s="85">
        <v>5417.0999999999995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44</v>
      </c>
      <c r="F44" s="86">
        <v>9931.2999999999993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20</v>
      </c>
      <c r="M44" s="86">
        <v>4514.2</v>
      </c>
      <c r="O44" s="197"/>
      <c r="P44" s="45" t="s">
        <v>41</v>
      </c>
      <c r="Q44" s="55">
        <v>28</v>
      </c>
      <c r="R44" s="54" t="s">
        <v>20</v>
      </c>
      <c r="S44" s="79">
        <v>24</v>
      </c>
      <c r="T44" s="86">
        <v>5417.0999999999995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429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347</v>
      </c>
      <c r="B7" s="214"/>
      <c r="C7" s="214"/>
      <c r="D7" s="214"/>
      <c r="E7" s="214"/>
      <c r="F7" s="214"/>
      <c r="H7" s="214" t="s">
        <v>347</v>
      </c>
      <c r="I7" s="214"/>
      <c r="J7" s="214"/>
      <c r="K7" s="214"/>
      <c r="L7" s="214"/>
      <c r="M7" s="214"/>
      <c r="O7" s="214" t="s">
        <v>347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22948.1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11238.699999999999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11709.4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7670</v>
      </c>
      <c r="F19" s="84">
        <f>F20+F21</f>
        <v>12425.4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3760</v>
      </c>
      <c r="M19" s="84">
        <f>M20+M21</f>
        <v>6091.2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3910</v>
      </c>
      <c r="T19" s="84">
        <f>T20+T21</f>
        <v>6334.2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7670</v>
      </c>
      <c r="F21" s="85">
        <v>12425.4</v>
      </c>
      <c r="H21" s="202"/>
      <c r="I21" s="39" t="s">
        <v>36</v>
      </c>
      <c r="J21" s="131">
        <v>7</v>
      </c>
      <c r="K21" s="53"/>
      <c r="L21" s="78">
        <v>3760</v>
      </c>
      <c r="M21" s="85">
        <v>6091.2</v>
      </c>
      <c r="O21" s="202"/>
      <c r="P21" s="39" t="s">
        <v>36</v>
      </c>
      <c r="Q21" s="131">
        <v>7</v>
      </c>
      <c r="R21" s="53"/>
      <c r="S21" s="78">
        <v>3910</v>
      </c>
      <c r="T21" s="85">
        <v>6334.2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415</v>
      </c>
      <c r="F25" s="84">
        <f>F26+F27</f>
        <v>10496.1</v>
      </c>
      <c r="H25" s="202"/>
      <c r="I25" s="38" t="s">
        <v>28</v>
      </c>
      <c r="J25" s="131">
        <v>11</v>
      </c>
      <c r="K25" s="53" t="s">
        <v>17</v>
      </c>
      <c r="L25" s="87">
        <f>L26+L27</f>
        <v>203</v>
      </c>
      <c r="M25" s="84">
        <f>M26+M27</f>
        <v>5134.2</v>
      </c>
      <c r="O25" s="202"/>
      <c r="P25" s="38" t="s">
        <v>28</v>
      </c>
      <c r="Q25" s="131">
        <v>11</v>
      </c>
      <c r="R25" s="53" t="s">
        <v>17</v>
      </c>
      <c r="S25" s="87">
        <f>S26+S27</f>
        <v>212</v>
      </c>
      <c r="T25" s="84">
        <f>T26+T27</f>
        <v>5361.9000000000005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415</v>
      </c>
      <c r="F27" s="85">
        <v>10496.1</v>
      </c>
      <c r="H27" s="202"/>
      <c r="I27" s="39" t="s">
        <v>255</v>
      </c>
      <c r="J27" s="131">
        <v>13</v>
      </c>
      <c r="K27" s="53"/>
      <c r="L27" s="78">
        <v>203</v>
      </c>
      <c r="M27" s="85">
        <v>5134.2</v>
      </c>
      <c r="O27" s="202"/>
      <c r="P27" s="39" t="s">
        <v>255</v>
      </c>
      <c r="Q27" s="131">
        <v>13</v>
      </c>
      <c r="R27" s="53"/>
      <c r="S27" s="78">
        <v>212</v>
      </c>
      <c r="T27" s="85">
        <v>5361.9000000000005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2</v>
      </c>
      <c r="F42" s="84">
        <f>F43+F47</f>
        <v>26.6</v>
      </c>
      <c r="H42" s="196" t="s">
        <v>26</v>
      </c>
      <c r="I42" s="48" t="s">
        <v>29</v>
      </c>
      <c r="J42" s="55">
        <v>26</v>
      </c>
      <c r="K42" s="53"/>
      <c r="L42" s="87">
        <f>L43+L47</f>
        <v>1</v>
      </c>
      <c r="M42" s="84">
        <f>M43+M47</f>
        <v>13.3</v>
      </c>
      <c r="O42" s="196" t="s">
        <v>26</v>
      </c>
      <c r="P42" s="48" t="s">
        <v>29</v>
      </c>
      <c r="Q42" s="55">
        <v>26</v>
      </c>
      <c r="R42" s="53"/>
      <c r="S42" s="87">
        <f>S43+S47</f>
        <v>1</v>
      </c>
      <c r="T42" s="84">
        <f>T43+T47</f>
        <v>13.3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2</v>
      </c>
      <c r="F43" s="85">
        <v>26.6</v>
      </c>
      <c r="H43" s="197"/>
      <c r="I43" s="42" t="s">
        <v>44</v>
      </c>
      <c r="J43" s="55">
        <v>27</v>
      </c>
      <c r="K43" s="53"/>
      <c r="L43" s="78">
        <v>1</v>
      </c>
      <c r="M43" s="85">
        <v>13.3</v>
      </c>
      <c r="O43" s="197"/>
      <c r="P43" s="42" t="s">
        <v>44</v>
      </c>
      <c r="Q43" s="55">
        <v>27</v>
      </c>
      <c r="R43" s="53"/>
      <c r="S43" s="78">
        <v>1</v>
      </c>
      <c r="T43" s="85">
        <v>13.3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2</v>
      </c>
      <c r="F46" s="86">
        <v>26.6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1</v>
      </c>
      <c r="M46" s="86">
        <v>13.3</v>
      </c>
      <c r="O46" s="197"/>
      <c r="P46" s="130" t="s">
        <v>391</v>
      </c>
      <c r="Q46" s="55">
        <v>30</v>
      </c>
      <c r="R46" s="54" t="s">
        <v>20</v>
      </c>
      <c r="S46" s="79">
        <v>1</v>
      </c>
      <c r="T46" s="86">
        <v>13.3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430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348</v>
      </c>
      <c r="B7" s="214"/>
      <c r="C7" s="214"/>
      <c r="D7" s="214"/>
      <c r="E7" s="214"/>
      <c r="F7" s="214"/>
      <c r="H7" s="214" t="s">
        <v>348</v>
      </c>
      <c r="I7" s="214"/>
      <c r="J7" s="214"/>
      <c r="K7" s="214"/>
      <c r="L7" s="214"/>
      <c r="M7" s="214"/>
      <c r="O7" s="214" t="s">
        <v>348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7423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3043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4380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0</v>
      </c>
      <c r="F19" s="84">
        <f>F20+F21</f>
        <v>0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0</v>
      </c>
      <c r="M19" s="84">
        <f>M20+M21</f>
        <v>0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0</v>
      </c>
      <c r="T19" s="84">
        <f>T20+T21</f>
        <v>0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0</v>
      </c>
      <c r="F21" s="85">
        <v>0</v>
      </c>
      <c r="H21" s="202"/>
      <c r="I21" s="39" t="s">
        <v>36</v>
      </c>
      <c r="J21" s="131">
        <v>7</v>
      </c>
      <c r="K21" s="53"/>
      <c r="L21" s="78">
        <v>0</v>
      </c>
      <c r="M21" s="85">
        <v>0</v>
      </c>
      <c r="O21" s="202"/>
      <c r="P21" s="39" t="s">
        <v>36</v>
      </c>
      <c r="Q21" s="131">
        <v>7</v>
      </c>
      <c r="R21" s="53"/>
      <c r="S21" s="78">
        <v>0</v>
      </c>
      <c r="T21" s="85">
        <v>0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7423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3043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4380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7423</v>
      </c>
      <c r="H27" s="202"/>
      <c r="I27" s="39" t="s">
        <v>255</v>
      </c>
      <c r="J27" s="131">
        <v>13</v>
      </c>
      <c r="K27" s="53"/>
      <c r="L27" s="78">
        <v>0</v>
      </c>
      <c r="M27" s="85">
        <v>3043</v>
      </c>
      <c r="O27" s="202"/>
      <c r="P27" s="39" t="s">
        <v>255</v>
      </c>
      <c r="Q27" s="131">
        <v>13</v>
      </c>
      <c r="R27" s="53"/>
      <c r="S27" s="78">
        <v>0</v>
      </c>
      <c r="T27" s="85">
        <v>4380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0</v>
      </c>
      <c r="F42" s="84">
        <f>F43+F47</f>
        <v>0</v>
      </c>
      <c r="H42" s="196" t="s">
        <v>26</v>
      </c>
      <c r="I42" s="48" t="s">
        <v>29</v>
      </c>
      <c r="J42" s="55">
        <v>26</v>
      </c>
      <c r="K42" s="53"/>
      <c r="L42" s="87">
        <f>L43+L47</f>
        <v>0</v>
      </c>
      <c r="M42" s="84">
        <f>M43+M47</f>
        <v>0</v>
      </c>
      <c r="O42" s="196" t="s">
        <v>26</v>
      </c>
      <c r="P42" s="48" t="s">
        <v>29</v>
      </c>
      <c r="Q42" s="55">
        <v>26</v>
      </c>
      <c r="R42" s="53"/>
      <c r="S42" s="87">
        <f>S43+S47</f>
        <v>0</v>
      </c>
      <c r="T42" s="84">
        <f>T43+T47</f>
        <v>0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0</v>
      </c>
      <c r="F43" s="85">
        <v>0</v>
      </c>
      <c r="H43" s="197"/>
      <c r="I43" s="42" t="s">
        <v>44</v>
      </c>
      <c r="J43" s="55">
        <v>27</v>
      </c>
      <c r="K43" s="53"/>
      <c r="L43" s="78">
        <v>0</v>
      </c>
      <c r="M43" s="85">
        <v>0</v>
      </c>
      <c r="O43" s="197"/>
      <c r="P43" s="42" t="s">
        <v>44</v>
      </c>
      <c r="Q43" s="55">
        <v>27</v>
      </c>
      <c r="R43" s="53"/>
      <c r="S43" s="78">
        <v>0</v>
      </c>
      <c r="T43" s="85">
        <v>0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0</v>
      </c>
      <c r="F45" s="86">
        <v>0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0</v>
      </c>
      <c r="M45" s="86">
        <v>0</v>
      </c>
      <c r="O45" s="197"/>
      <c r="P45" s="130" t="s">
        <v>390</v>
      </c>
      <c r="Q45" s="55">
        <v>29</v>
      </c>
      <c r="R45" s="54" t="s">
        <v>20</v>
      </c>
      <c r="S45" s="79">
        <v>0</v>
      </c>
      <c r="T45" s="86">
        <v>0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7" customWidth="1"/>
    <col min="6" max="6" width="45.42578125" style="57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7" customWidth="1"/>
    <col min="13" max="13" width="53.85546875" style="57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7" customWidth="1"/>
    <col min="20" max="20" width="53.5703125" style="57" customWidth="1"/>
    <col min="21" max="22" width="15.42578125" style="97"/>
    <col min="23" max="16384" width="15.42578125" style="2"/>
  </cols>
  <sheetData>
    <row r="1" spans="1:22" s="5" customFormat="1" ht="57.75" customHeight="1" x14ac:dyDescent="0.35">
      <c r="A1" s="19">
        <v>431</v>
      </c>
      <c r="B1" s="8"/>
      <c r="C1" s="7"/>
      <c r="D1" s="13"/>
      <c r="E1" s="80"/>
      <c r="F1" s="81" t="s">
        <v>1132</v>
      </c>
      <c r="H1" s="8"/>
      <c r="I1" s="8"/>
      <c r="J1" s="7"/>
      <c r="K1" s="7"/>
      <c r="L1" s="80"/>
      <c r="M1" s="80"/>
      <c r="O1" s="8"/>
      <c r="P1" s="8"/>
      <c r="Q1" s="7"/>
      <c r="R1" s="7"/>
      <c r="S1" s="80"/>
      <c r="T1" s="80"/>
      <c r="U1" s="56"/>
      <c r="V1" s="56"/>
    </row>
    <row r="2" spans="1:22" s="5" customFormat="1" ht="21.6" customHeight="1" x14ac:dyDescent="0.35">
      <c r="A2" s="8"/>
      <c r="B2" s="8"/>
      <c r="C2" s="7"/>
      <c r="D2" s="13"/>
      <c r="E2" s="80"/>
      <c r="F2" s="81" t="s">
        <v>1133</v>
      </c>
      <c r="H2" s="8"/>
      <c r="I2" s="8"/>
      <c r="J2" s="7"/>
      <c r="K2" s="7"/>
      <c r="L2" s="80"/>
      <c r="M2" s="80"/>
      <c r="O2" s="8"/>
      <c r="P2" s="8"/>
      <c r="Q2" s="7"/>
      <c r="R2" s="7"/>
      <c r="S2" s="80"/>
      <c r="T2" s="80"/>
      <c r="U2" s="56"/>
      <c r="V2" s="56"/>
    </row>
    <row r="3" spans="1:22" s="5" customFormat="1" ht="28.5" customHeight="1" x14ac:dyDescent="0.35">
      <c r="A3" s="8"/>
      <c r="B3" s="8"/>
      <c r="C3" s="7"/>
      <c r="D3" s="13"/>
      <c r="E3" s="80"/>
      <c r="F3" s="81" t="s">
        <v>32</v>
      </c>
      <c r="H3" s="8"/>
      <c r="I3" s="8"/>
      <c r="J3" s="7"/>
      <c r="K3" s="7"/>
      <c r="L3" s="80"/>
      <c r="M3" s="80"/>
      <c r="O3" s="8"/>
      <c r="P3" s="8"/>
      <c r="Q3" s="7"/>
      <c r="R3" s="7"/>
      <c r="S3" s="80"/>
      <c r="T3" s="80"/>
      <c r="U3" s="56"/>
      <c r="V3" s="56"/>
    </row>
    <row r="4" spans="1:22" s="5" customFormat="1" ht="27.6" customHeight="1" x14ac:dyDescent="0.35">
      <c r="A4" s="8"/>
      <c r="B4" s="8"/>
      <c r="C4" s="7"/>
      <c r="D4" s="13"/>
      <c r="E4" s="80"/>
      <c r="F4" s="81" t="s">
        <v>1134</v>
      </c>
      <c r="H4" s="8"/>
      <c r="I4" s="8"/>
      <c r="J4" s="7"/>
      <c r="K4" s="7"/>
      <c r="L4" s="80"/>
      <c r="M4" s="56"/>
      <c r="S4" s="56"/>
      <c r="T4" s="80"/>
      <c r="U4" s="56"/>
      <c r="V4" s="56"/>
    </row>
    <row r="5" spans="1:22" s="5" customFormat="1" ht="70.5" customHeight="1" x14ac:dyDescent="0.35">
      <c r="A5" s="8"/>
      <c r="B5" s="8"/>
      <c r="C5" s="7"/>
      <c r="D5" s="13"/>
      <c r="E5" s="80"/>
      <c r="F5" s="81"/>
      <c r="H5" s="8"/>
      <c r="I5" s="8"/>
      <c r="J5" s="7"/>
      <c r="K5" s="7"/>
      <c r="L5" s="80"/>
      <c r="M5" s="56"/>
      <c r="S5" s="56"/>
      <c r="T5" s="80"/>
      <c r="U5" s="56"/>
      <c r="V5" s="56"/>
    </row>
    <row r="6" spans="1:22" s="77" customFormat="1" ht="54.75" customHeight="1" x14ac:dyDescent="0.2">
      <c r="A6" s="213" t="s">
        <v>1123</v>
      </c>
      <c r="B6" s="213"/>
      <c r="C6" s="213"/>
      <c r="D6" s="213"/>
      <c r="E6" s="213"/>
      <c r="F6" s="213"/>
      <c r="G6" s="76"/>
      <c r="H6" s="213" t="s">
        <v>1123</v>
      </c>
      <c r="I6" s="213"/>
      <c r="J6" s="213"/>
      <c r="K6" s="213"/>
      <c r="L6" s="213"/>
      <c r="M6" s="213"/>
      <c r="N6" s="76"/>
      <c r="O6" s="213" t="s">
        <v>1123</v>
      </c>
      <c r="P6" s="213"/>
      <c r="Q6" s="213"/>
      <c r="R6" s="213"/>
      <c r="S6" s="213"/>
      <c r="T6" s="213"/>
      <c r="U6" s="88"/>
      <c r="V6" s="88"/>
    </row>
    <row r="7" spans="1:22" s="51" customFormat="1" ht="48" customHeight="1" x14ac:dyDescent="0.4">
      <c r="A7" s="214" t="s">
        <v>349</v>
      </c>
      <c r="B7" s="214"/>
      <c r="C7" s="214"/>
      <c r="D7" s="214"/>
      <c r="E7" s="214"/>
      <c r="F7" s="214"/>
      <c r="H7" s="214" t="s">
        <v>349</v>
      </c>
      <c r="I7" s="214"/>
      <c r="J7" s="214"/>
      <c r="K7" s="214"/>
      <c r="L7" s="214"/>
      <c r="M7" s="214"/>
      <c r="O7" s="214" t="s">
        <v>349</v>
      </c>
      <c r="P7" s="214"/>
      <c r="Q7" s="214"/>
      <c r="R7" s="214"/>
      <c r="S7" s="214"/>
      <c r="T7" s="214"/>
      <c r="U7" s="89"/>
      <c r="V7" s="89"/>
    </row>
    <row r="8" spans="1:22" s="12" customFormat="1" ht="21" customHeight="1" x14ac:dyDescent="0.2">
      <c r="A8" s="207" t="s">
        <v>0</v>
      </c>
      <c r="B8" s="207"/>
      <c r="C8" s="207"/>
      <c r="D8" s="207"/>
      <c r="E8" s="207"/>
      <c r="F8" s="207"/>
      <c r="G8" s="11"/>
      <c r="H8" s="207" t="s">
        <v>0</v>
      </c>
      <c r="I8" s="207"/>
      <c r="J8" s="207"/>
      <c r="K8" s="207"/>
      <c r="L8" s="207"/>
      <c r="M8" s="207"/>
      <c r="N8" s="11"/>
      <c r="O8" s="207" t="s">
        <v>0</v>
      </c>
      <c r="P8" s="207"/>
      <c r="Q8" s="207"/>
      <c r="R8" s="207"/>
      <c r="S8" s="207"/>
      <c r="T8" s="207"/>
      <c r="U8" s="90"/>
      <c r="V8" s="90"/>
    </row>
    <row r="9" spans="1:22" s="3" customFormat="1" ht="27.75" customHeight="1" x14ac:dyDescent="0.35">
      <c r="A9" s="208"/>
      <c r="B9" s="208"/>
      <c r="C9" s="208"/>
      <c r="D9" s="208"/>
      <c r="E9" s="208"/>
      <c r="F9" s="208"/>
      <c r="H9" s="209" t="s">
        <v>33</v>
      </c>
      <c r="I9" s="209"/>
      <c r="J9" s="209"/>
      <c r="K9" s="209"/>
      <c r="L9" s="209"/>
      <c r="M9" s="209"/>
      <c r="O9" s="209" t="s">
        <v>34</v>
      </c>
      <c r="P9" s="209"/>
      <c r="Q9" s="209"/>
      <c r="R9" s="209"/>
      <c r="S9" s="209"/>
      <c r="T9" s="209"/>
      <c r="U9" s="91"/>
      <c r="V9" s="91"/>
    </row>
    <row r="10" spans="1:22" s="6" customFormat="1" ht="26.25" customHeight="1" x14ac:dyDescent="0.2">
      <c r="A10" s="210"/>
      <c r="B10" s="210"/>
      <c r="C10" s="210"/>
      <c r="D10" s="210"/>
      <c r="E10" s="210"/>
      <c r="F10" s="210"/>
      <c r="H10" s="207" t="s">
        <v>1</v>
      </c>
      <c r="I10" s="207"/>
      <c r="J10" s="207"/>
      <c r="K10" s="207"/>
      <c r="L10" s="207"/>
      <c r="M10" s="207"/>
      <c r="O10" s="207" t="s">
        <v>1</v>
      </c>
      <c r="P10" s="207"/>
      <c r="Q10" s="207"/>
      <c r="R10" s="207"/>
      <c r="S10" s="207"/>
      <c r="T10" s="207"/>
      <c r="U10" s="92"/>
      <c r="V10" s="92"/>
    </row>
    <row r="11" spans="1:22" s="4" customFormat="1" ht="12" customHeight="1" x14ac:dyDescent="0.25">
      <c r="A11" s="9"/>
      <c r="B11" s="9"/>
      <c r="C11" s="1"/>
      <c r="D11" s="14"/>
      <c r="E11" s="57"/>
      <c r="F11" s="57"/>
      <c r="H11" s="9"/>
      <c r="I11" s="9"/>
      <c r="J11" s="1"/>
      <c r="K11" s="1"/>
      <c r="L11" s="57"/>
      <c r="M11" s="57"/>
      <c r="O11" s="9"/>
      <c r="P11" s="9"/>
      <c r="Q11" s="1"/>
      <c r="R11" s="1"/>
      <c r="S11" s="57"/>
      <c r="T11" s="57"/>
      <c r="U11" s="93"/>
      <c r="V11" s="93"/>
    </row>
    <row r="12" spans="1:22" s="32" customFormat="1" ht="195.6" customHeight="1" x14ac:dyDescent="0.3">
      <c r="A12" s="205" t="s">
        <v>2</v>
      </c>
      <c r="B12" s="206"/>
      <c r="C12" s="30" t="s">
        <v>3</v>
      </c>
      <c r="D12" s="30" t="s">
        <v>23</v>
      </c>
      <c r="E12" s="82" t="s">
        <v>43</v>
      </c>
      <c r="F12" s="82" t="s">
        <v>45</v>
      </c>
      <c r="G12" s="31"/>
      <c r="H12" s="205" t="s">
        <v>2</v>
      </c>
      <c r="I12" s="206"/>
      <c r="J12" s="30" t="s">
        <v>3</v>
      </c>
      <c r="K12" s="30" t="s">
        <v>23</v>
      </c>
      <c r="L12" s="82" t="s">
        <v>43</v>
      </c>
      <c r="M12" s="82" t="s">
        <v>46</v>
      </c>
      <c r="N12" s="31"/>
      <c r="O12" s="205" t="s">
        <v>2</v>
      </c>
      <c r="P12" s="206"/>
      <c r="Q12" s="30" t="s">
        <v>3</v>
      </c>
      <c r="R12" s="30" t="s">
        <v>23</v>
      </c>
      <c r="S12" s="82" t="s">
        <v>43</v>
      </c>
      <c r="T12" s="82" t="s">
        <v>46</v>
      </c>
      <c r="U12" s="94"/>
      <c r="V12" s="94"/>
    </row>
    <row r="13" spans="1:22" s="4" customFormat="1" ht="16.5" customHeight="1" x14ac:dyDescent="0.25">
      <c r="A13" s="211" t="s">
        <v>21</v>
      </c>
      <c r="B13" s="212"/>
      <c r="C13" s="52" t="s">
        <v>22</v>
      </c>
      <c r="D13" s="52" t="s">
        <v>5</v>
      </c>
      <c r="E13" s="83" t="s">
        <v>6</v>
      </c>
      <c r="F13" s="83" t="s">
        <v>7</v>
      </c>
      <c r="H13" s="211" t="s">
        <v>21</v>
      </c>
      <c r="I13" s="212"/>
      <c r="J13" s="52" t="s">
        <v>22</v>
      </c>
      <c r="K13" s="52" t="s">
        <v>5</v>
      </c>
      <c r="L13" s="83" t="s">
        <v>6</v>
      </c>
      <c r="M13" s="83" t="s">
        <v>7</v>
      </c>
      <c r="O13" s="211" t="s">
        <v>21</v>
      </c>
      <c r="P13" s="212"/>
      <c r="Q13" s="52" t="s">
        <v>22</v>
      </c>
      <c r="R13" s="52" t="s">
        <v>5</v>
      </c>
      <c r="S13" s="83" t="s">
        <v>6</v>
      </c>
      <c r="T13" s="83" t="s">
        <v>7</v>
      </c>
      <c r="U13" s="93"/>
      <c r="V13" s="93"/>
    </row>
    <row r="14" spans="1:22" s="33" customFormat="1" ht="57" customHeight="1" x14ac:dyDescent="0.2">
      <c r="A14" s="203" t="s">
        <v>24</v>
      </c>
      <c r="B14" s="204"/>
      <c r="C14" s="131">
        <v>1</v>
      </c>
      <c r="D14" s="53"/>
      <c r="E14" s="87"/>
      <c r="F14" s="84">
        <f>F15+F19+F22+F25+F29+F42</f>
        <v>3265</v>
      </c>
      <c r="H14" s="203" t="s">
        <v>24</v>
      </c>
      <c r="I14" s="204"/>
      <c r="J14" s="131">
        <v>1</v>
      </c>
      <c r="K14" s="53"/>
      <c r="L14" s="87"/>
      <c r="M14" s="84">
        <f>M15+M19+M22+M25+M29+M42</f>
        <v>1483.1999999999998</v>
      </c>
      <c r="O14" s="203" t="s">
        <v>24</v>
      </c>
      <c r="P14" s="204"/>
      <c r="Q14" s="131">
        <v>1</v>
      </c>
      <c r="R14" s="53"/>
      <c r="S14" s="87"/>
      <c r="T14" s="84">
        <f>T15+T19+T22+T25+T29+T42</f>
        <v>1781.8000000000002</v>
      </c>
      <c r="U14" s="40"/>
      <c r="V14" s="40"/>
    </row>
    <row r="15" spans="1:22" s="33" customFormat="1" ht="60.75" customHeight="1" x14ac:dyDescent="0.2">
      <c r="A15" s="201" t="s">
        <v>8</v>
      </c>
      <c r="B15" s="34" t="s">
        <v>27</v>
      </c>
      <c r="C15" s="131">
        <v>2</v>
      </c>
      <c r="D15" s="53" t="s">
        <v>4</v>
      </c>
      <c r="E15" s="87">
        <v>0</v>
      </c>
      <c r="F15" s="84">
        <v>0</v>
      </c>
      <c r="G15" s="35"/>
      <c r="H15" s="201" t="s">
        <v>8</v>
      </c>
      <c r="I15" s="34" t="s">
        <v>27</v>
      </c>
      <c r="J15" s="131">
        <v>2</v>
      </c>
      <c r="K15" s="53" t="s">
        <v>4</v>
      </c>
      <c r="L15" s="87">
        <v>0</v>
      </c>
      <c r="M15" s="84">
        <v>0</v>
      </c>
      <c r="N15" s="35"/>
      <c r="O15" s="201" t="s">
        <v>8</v>
      </c>
      <c r="P15" s="34" t="s">
        <v>27</v>
      </c>
      <c r="Q15" s="131">
        <v>2</v>
      </c>
      <c r="R15" s="53" t="s">
        <v>4</v>
      </c>
      <c r="S15" s="87">
        <v>0</v>
      </c>
      <c r="T15" s="84">
        <v>0</v>
      </c>
      <c r="U15" s="40"/>
      <c r="V15" s="40"/>
    </row>
    <row r="16" spans="1:22" s="33" customFormat="1" ht="105" customHeight="1" x14ac:dyDescent="0.2">
      <c r="A16" s="202"/>
      <c r="B16" s="36" t="s">
        <v>10</v>
      </c>
      <c r="C16" s="131">
        <v>3</v>
      </c>
      <c r="D16" s="53"/>
      <c r="E16" s="78">
        <v>0</v>
      </c>
      <c r="F16" s="85">
        <v>0</v>
      </c>
      <c r="H16" s="202"/>
      <c r="I16" s="36" t="s">
        <v>10</v>
      </c>
      <c r="J16" s="131">
        <v>3</v>
      </c>
      <c r="K16" s="53"/>
      <c r="L16" s="78">
        <v>0</v>
      </c>
      <c r="M16" s="85">
        <v>0</v>
      </c>
      <c r="O16" s="202"/>
      <c r="P16" s="36" t="s">
        <v>10</v>
      </c>
      <c r="Q16" s="131">
        <v>3</v>
      </c>
      <c r="R16" s="53"/>
      <c r="S16" s="78">
        <v>0</v>
      </c>
      <c r="T16" s="85">
        <v>0</v>
      </c>
      <c r="U16" s="40"/>
      <c r="V16" s="40"/>
    </row>
    <row r="17" spans="1:22" s="33" customFormat="1" ht="60" hidden="1" customHeight="1" x14ac:dyDescent="0.2">
      <c r="A17" s="202"/>
      <c r="B17" s="129"/>
      <c r="C17" s="55">
        <v>14</v>
      </c>
      <c r="D17" s="53"/>
      <c r="E17" s="78"/>
      <c r="F17" s="111"/>
      <c r="H17" s="202"/>
      <c r="I17" s="129"/>
      <c r="J17" s="55">
        <v>14</v>
      </c>
      <c r="K17" s="53"/>
      <c r="L17" s="78"/>
      <c r="M17" s="111">
        <v>0</v>
      </c>
      <c r="O17" s="202"/>
      <c r="P17" s="74"/>
      <c r="Q17" s="55">
        <v>14</v>
      </c>
      <c r="R17" s="53"/>
      <c r="S17" s="78"/>
      <c r="T17" s="111">
        <v>0</v>
      </c>
      <c r="U17" s="40"/>
      <c r="V17" s="40"/>
    </row>
    <row r="18" spans="1:22" s="33" customFormat="1" ht="55.15" customHeight="1" x14ac:dyDescent="0.2">
      <c r="A18" s="202"/>
      <c r="B18" s="36" t="s">
        <v>11</v>
      </c>
      <c r="C18" s="131">
        <v>4</v>
      </c>
      <c r="D18" s="53" t="s">
        <v>12</v>
      </c>
      <c r="E18" s="78">
        <v>0</v>
      </c>
      <c r="F18" s="85">
        <v>0</v>
      </c>
      <c r="G18" s="37"/>
      <c r="H18" s="202"/>
      <c r="I18" s="36" t="s">
        <v>11</v>
      </c>
      <c r="J18" s="131">
        <v>4</v>
      </c>
      <c r="K18" s="53" t="s">
        <v>12</v>
      </c>
      <c r="L18" s="78">
        <v>0</v>
      </c>
      <c r="M18" s="85">
        <v>0</v>
      </c>
      <c r="N18" s="37"/>
      <c r="O18" s="202"/>
      <c r="P18" s="36" t="s">
        <v>11</v>
      </c>
      <c r="Q18" s="131">
        <v>4</v>
      </c>
      <c r="R18" s="53" t="s">
        <v>12</v>
      </c>
      <c r="S18" s="78">
        <v>0</v>
      </c>
      <c r="T18" s="85">
        <v>0</v>
      </c>
      <c r="U18" s="40"/>
      <c r="V18" s="40"/>
    </row>
    <row r="19" spans="1:22" s="33" customFormat="1" ht="54" customHeight="1" x14ac:dyDescent="0.2">
      <c r="A19" s="201" t="s">
        <v>25</v>
      </c>
      <c r="B19" s="38" t="s">
        <v>30</v>
      </c>
      <c r="C19" s="131">
        <v>5</v>
      </c>
      <c r="D19" s="53" t="s">
        <v>15</v>
      </c>
      <c r="E19" s="87">
        <f>E20+E21</f>
        <v>295</v>
      </c>
      <c r="F19" s="84">
        <f>F20+F21</f>
        <v>323</v>
      </c>
      <c r="H19" s="201" t="s">
        <v>25</v>
      </c>
      <c r="I19" s="38" t="s">
        <v>30</v>
      </c>
      <c r="J19" s="131">
        <v>5</v>
      </c>
      <c r="K19" s="53" t="s">
        <v>15</v>
      </c>
      <c r="L19" s="87">
        <f>L20+L21</f>
        <v>135</v>
      </c>
      <c r="M19" s="84">
        <f>M20+M21</f>
        <v>147.80000000000001</v>
      </c>
      <c r="O19" s="201" t="s">
        <v>25</v>
      </c>
      <c r="P19" s="38" t="s">
        <v>30</v>
      </c>
      <c r="Q19" s="131">
        <v>5</v>
      </c>
      <c r="R19" s="53" t="s">
        <v>15</v>
      </c>
      <c r="S19" s="87">
        <f>S20+S21</f>
        <v>160</v>
      </c>
      <c r="T19" s="84">
        <f>T20+T21</f>
        <v>175.2</v>
      </c>
      <c r="U19" s="40"/>
      <c r="V19" s="40"/>
    </row>
    <row r="20" spans="1:22" s="33" customFormat="1" ht="40.15" customHeight="1" x14ac:dyDescent="0.2">
      <c r="A20" s="202"/>
      <c r="B20" s="36" t="s">
        <v>35</v>
      </c>
      <c r="C20" s="131">
        <v>6</v>
      </c>
      <c r="D20" s="53"/>
      <c r="E20" s="78">
        <v>0</v>
      </c>
      <c r="F20" s="85">
        <v>0</v>
      </c>
      <c r="H20" s="202"/>
      <c r="I20" s="36" t="s">
        <v>35</v>
      </c>
      <c r="J20" s="131">
        <v>6</v>
      </c>
      <c r="K20" s="53"/>
      <c r="L20" s="78">
        <v>0</v>
      </c>
      <c r="M20" s="85">
        <v>0</v>
      </c>
      <c r="O20" s="202"/>
      <c r="P20" s="36" t="s">
        <v>35</v>
      </c>
      <c r="Q20" s="131">
        <v>6</v>
      </c>
      <c r="R20" s="53"/>
      <c r="S20" s="78">
        <v>0</v>
      </c>
      <c r="T20" s="85">
        <v>0</v>
      </c>
      <c r="U20" s="40"/>
      <c r="V20" s="40"/>
    </row>
    <row r="21" spans="1:22" s="33" customFormat="1" ht="27.6" customHeight="1" x14ac:dyDescent="0.2">
      <c r="A21" s="202"/>
      <c r="B21" s="39" t="s">
        <v>36</v>
      </c>
      <c r="C21" s="131">
        <v>7</v>
      </c>
      <c r="D21" s="53"/>
      <c r="E21" s="78">
        <v>295</v>
      </c>
      <c r="F21" s="85">
        <v>323</v>
      </c>
      <c r="H21" s="202"/>
      <c r="I21" s="39" t="s">
        <v>36</v>
      </c>
      <c r="J21" s="131">
        <v>7</v>
      </c>
      <c r="K21" s="53"/>
      <c r="L21" s="78">
        <v>135</v>
      </c>
      <c r="M21" s="85">
        <v>147.80000000000001</v>
      </c>
      <c r="O21" s="202"/>
      <c r="P21" s="39" t="s">
        <v>36</v>
      </c>
      <c r="Q21" s="131">
        <v>7</v>
      </c>
      <c r="R21" s="53"/>
      <c r="S21" s="78">
        <v>160</v>
      </c>
      <c r="T21" s="85">
        <v>175.2</v>
      </c>
      <c r="U21" s="40"/>
      <c r="V21" s="40"/>
    </row>
    <row r="22" spans="1:22" s="33" customFormat="1" ht="57" customHeight="1" x14ac:dyDescent="0.2">
      <c r="A22" s="202"/>
      <c r="B22" s="38" t="s">
        <v>31</v>
      </c>
      <c r="C22" s="131">
        <v>8</v>
      </c>
      <c r="D22" s="53" t="s">
        <v>16</v>
      </c>
      <c r="E22" s="87">
        <f>E23+E24</f>
        <v>0</v>
      </c>
      <c r="F22" s="84">
        <f t="shared" ref="F22" si="0">F23+F24</f>
        <v>0</v>
      </c>
      <c r="H22" s="202"/>
      <c r="I22" s="38" t="s">
        <v>31</v>
      </c>
      <c r="J22" s="131">
        <v>8</v>
      </c>
      <c r="K22" s="53" t="s">
        <v>16</v>
      </c>
      <c r="L22" s="87">
        <f>L23+L24</f>
        <v>0</v>
      </c>
      <c r="M22" s="84">
        <f t="shared" ref="M22" si="1">M23+M24</f>
        <v>0</v>
      </c>
      <c r="O22" s="202"/>
      <c r="P22" s="38" t="s">
        <v>31</v>
      </c>
      <c r="Q22" s="131">
        <v>8</v>
      </c>
      <c r="R22" s="53" t="s">
        <v>16</v>
      </c>
      <c r="S22" s="87">
        <f>S23+S24</f>
        <v>0</v>
      </c>
      <c r="T22" s="84">
        <f t="shared" ref="T22" si="2">T23+T24</f>
        <v>0</v>
      </c>
      <c r="U22" s="40"/>
      <c r="V22" s="40"/>
    </row>
    <row r="23" spans="1:22" s="33" customFormat="1" ht="23.25" x14ac:dyDescent="0.2">
      <c r="A23" s="202"/>
      <c r="B23" s="36" t="s">
        <v>35</v>
      </c>
      <c r="C23" s="131">
        <v>9</v>
      </c>
      <c r="D23" s="53"/>
      <c r="E23" s="78">
        <v>0</v>
      </c>
      <c r="F23" s="85">
        <v>0</v>
      </c>
      <c r="H23" s="202"/>
      <c r="I23" s="36" t="s">
        <v>35</v>
      </c>
      <c r="J23" s="131">
        <v>9</v>
      </c>
      <c r="K23" s="53"/>
      <c r="L23" s="78">
        <v>0</v>
      </c>
      <c r="M23" s="85">
        <v>0</v>
      </c>
      <c r="O23" s="202"/>
      <c r="P23" s="36" t="s">
        <v>35</v>
      </c>
      <c r="Q23" s="131">
        <v>9</v>
      </c>
      <c r="R23" s="53"/>
      <c r="S23" s="78">
        <v>0</v>
      </c>
      <c r="T23" s="85">
        <v>0</v>
      </c>
      <c r="U23" s="40"/>
      <c r="V23" s="40"/>
    </row>
    <row r="24" spans="1:22" s="33" customFormat="1" ht="30.6" customHeight="1" x14ac:dyDescent="0.2">
      <c r="A24" s="202"/>
      <c r="B24" s="39" t="s">
        <v>37</v>
      </c>
      <c r="C24" s="131">
        <v>10</v>
      </c>
      <c r="D24" s="53"/>
      <c r="E24" s="78">
        <v>0</v>
      </c>
      <c r="F24" s="85">
        <v>0</v>
      </c>
      <c r="H24" s="202"/>
      <c r="I24" s="39" t="s">
        <v>37</v>
      </c>
      <c r="J24" s="131">
        <v>10</v>
      </c>
      <c r="K24" s="53"/>
      <c r="L24" s="78">
        <v>0</v>
      </c>
      <c r="M24" s="85">
        <v>0</v>
      </c>
      <c r="O24" s="202"/>
      <c r="P24" s="39" t="s">
        <v>37</v>
      </c>
      <c r="Q24" s="131">
        <v>10</v>
      </c>
      <c r="R24" s="53"/>
      <c r="S24" s="78">
        <v>0</v>
      </c>
      <c r="T24" s="85">
        <v>0</v>
      </c>
      <c r="U24" s="40"/>
      <c r="V24" s="40"/>
    </row>
    <row r="25" spans="1:22" s="33" customFormat="1" ht="49.9" customHeight="1" x14ac:dyDescent="0.2">
      <c r="A25" s="202"/>
      <c r="B25" s="38" t="s">
        <v>28</v>
      </c>
      <c r="C25" s="131">
        <v>11</v>
      </c>
      <c r="D25" s="53" t="s">
        <v>17</v>
      </c>
      <c r="E25" s="87">
        <f>E26+E27</f>
        <v>0</v>
      </c>
      <c r="F25" s="84">
        <f>F26+F27</f>
        <v>134.19999999999999</v>
      </c>
      <c r="H25" s="202"/>
      <c r="I25" s="38" t="s">
        <v>28</v>
      </c>
      <c r="J25" s="131">
        <v>11</v>
      </c>
      <c r="K25" s="53" t="s">
        <v>17</v>
      </c>
      <c r="L25" s="87">
        <f>L26+L27</f>
        <v>0</v>
      </c>
      <c r="M25" s="84">
        <f>M26+M27</f>
        <v>61.3</v>
      </c>
      <c r="O25" s="202"/>
      <c r="P25" s="38" t="s">
        <v>28</v>
      </c>
      <c r="Q25" s="131">
        <v>11</v>
      </c>
      <c r="R25" s="53" t="s">
        <v>17</v>
      </c>
      <c r="S25" s="87">
        <f>S26+S27</f>
        <v>0</v>
      </c>
      <c r="T25" s="84">
        <f>T26+T27</f>
        <v>72.899999999999991</v>
      </c>
      <c r="U25" s="40"/>
      <c r="V25" s="40"/>
    </row>
    <row r="26" spans="1:22" s="33" customFormat="1" ht="23.25" x14ac:dyDescent="0.2">
      <c r="A26" s="202"/>
      <c r="B26" s="36" t="s">
        <v>35</v>
      </c>
      <c r="C26" s="131">
        <v>12</v>
      </c>
      <c r="D26" s="53"/>
      <c r="E26" s="78">
        <v>0</v>
      </c>
      <c r="F26" s="85">
        <v>0</v>
      </c>
      <c r="H26" s="202"/>
      <c r="I26" s="36" t="s">
        <v>35</v>
      </c>
      <c r="J26" s="131">
        <v>12</v>
      </c>
      <c r="K26" s="53"/>
      <c r="L26" s="78">
        <v>0</v>
      </c>
      <c r="M26" s="85">
        <v>0</v>
      </c>
      <c r="O26" s="202"/>
      <c r="P26" s="36" t="s">
        <v>35</v>
      </c>
      <c r="Q26" s="131">
        <v>12</v>
      </c>
      <c r="R26" s="53"/>
      <c r="S26" s="78">
        <v>0</v>
      </c>
      <c r="T26" s="85">
        <v>0</v>
      </c>
      <c r="U26" s="40"/>
      <c r="V26" s="40"/>
    </row>
    <row r="27" spans="1:22" s="33" customFormat="1" ht="27.6" customHeight="1" x14ac:dyDescent="0.2">
      <c r="A27" s="202"/>
      <c r="B27" s="39" t="s">
        <v>255</v>
      </c>
      <c r="C27" s="131">
        <v>13</v>
      </c>
      <c r="D27" s="53"/>
      <c r="E27" s="78">
        <v>0</v>
      </c>
      <c r="F27" s="85">
        <v>134.19999999999999</v>
      </c>
      <c r="H27" s="202"/>
      <c r="I27" s="39" t="s">
        <v>255</v>
      </c>
      <c r="J27" s="131">
        <v>13</v>
      </c>
      <c r="K27" s="53"/>
      <c r="L27" s="78">
        <v>0</v>
      </c>
      <c r="M27" s="85">
        <v>61.3</v>
      </c>
      <c r="O27" s="202"/>
      <c r="P27" s="39" t="s">
        <v>255</v>
      </c>
      <c r="Q27" s="131">
        <v>13</v>
      </c>
      <c r="R27" s="53"/>
      <c r="S27" s="78">
        <v>0</v>
      </c>
      <c r="T27" s="85">
        <v>72.899999999999991</v>
      </c>
      <c r="U27" s="40"/>
      <c r="V27" s="40"/>
    </row>
    <row r="28" spans="1:22" s="33" customFormat="1" ht="66" hidden="1" customHeight="1" x14ac:dyDescent="0.2">
      <c r="A28" s="112"/>
      <c r="B28" s="129"/>
      <c r="C28" s="55">
        <v>14</v>
      </c>
      <c r="D28" s="53"/>
      <c r="E28" s="78"/>
      <c r="F28" s="111">
        <f>M28+T28</f>
        <v>0</v>
      </c>
      <c r="H28" s="112"/>
      <c r="I28" s="129"/>
      <c r="J28" s="55">
        <v>14</v>
      </c>
      <c r="K28" s="53"/>
      <c r="L28" s="78"/>
      <c r="M28" s="111">
        <v>0</v>
      </c>
      <c r="O28" s="112"/>
      <c r="P28" s="74"/>
      <c r="Q28" s="55">
        <v>14</v>
      </c>
      <c r="R28" s="53"/>
      <c r="S28" s="78"/>
      <c r="T28" s="111">
        <v>0</v>
      </c>
      <c r="U28" s="40"/>
      <c r="V28" s="40"/>
    </row>
    <row r="29" spans="1:22" s="33" customFormat="1" ht="28.15" customHeight="1" x14ac:dyDescent="0.2">
      <c r="A29" s="201" t="s">
        <v>156</v>
      </c>
      <c r="B29" s="41" t="s">
        <v>27</v>
      </c>
      <c r="C29" s="55">
        <v>14</v>
      </c>
      <c r="D29" s="53"/>
      <c r="E29" s="87">
        <f>E30+E40+E41</f>
        <v>0</v>
      </c>
      <c r="F29" s="84">
        <f>F30+F40+F41</f>
        <v>0</v>
      </c>
      <c r="H29" s="201" t="s">
        <v>18</v>
      </c>
      <c r="I29" s="41" t="s">
        <v>27</v>
      </c>
      <c r="J29" s="55">
        <v>14</v>
      </c>
      <c r="K29" s="53"/>
      <c r="L29" s="87">
        <f>L30+L40+L41</f>
        <v>0</v>
      </c>
      <c r="M29" s="84">
        <f>M30+M40+M41</f>
        <v>0</v>
      </c>
      <c r="O29" s="201" t="s">
        <v>18</v>
      </c>
      <c r="P29" s="41" t="s">
        <v>27</v>
      </c>
      <c r="Q29" s="55">
        <v>14</v>
      </c>
      <c r="R29" s="53"/>
      <c r="S29" s="87">
        <f>S30+S40+S41</f>
        <v>0</v>
      </c>
      <c r="T29" s="84">
        <f>T30+T40+T41</f>
        <v>0</v>
      </c>
      <c r="U29" s="40"/>
      <c r="V29" s="40"/>
    </row>
    <row r="30" spans="1:22" s="33" customFormat="1" ht="37.5" customHeight="1" x14ac:dyDescent="0.2">
      <c r="A30" s="202"/>
      <c r="B30" s="42" t="s">
        <v>44</v>
      </c>
      <c r="C30" s="55">
        <v>15</v>
      </c>
      <c r="D30" s="54" t="s">
        <v>9</v>
      </c>
      <c r="E30" s="78">
        <v>0</v>
      </c>
      <c r="F30" s="85">
        <v>0</v>
      </c>
      <c r="G30" s="43"/>
      <c r="H30" s="202"/>
      <c r="I30" s="42" t="s">
        <v>44</v>
      </c>
      <c r="J30" s="55">
        <v>15</v>
      </c>
      <c r="K30" s="54" t="s">
        <v>9</v>
      </c>
      <c r="L30" s="78">
        <v>0</v>
      </c>
      <c r="M30" s="85">
        <v>0</v>
      </c>
      <c r="N30" s="43"/>
      <c r="O30" s="202"/>
      <c r="P30" s="42" t="s">
        <v>44</v>
      </c>
      <c r="Q30" s="55">
        <v>15</v>
      </c>
      <c r="R30" s="54" t="s">
        <v>9</v>
      </c>
      <c r="S30" s="78">
        <v>0</v>
      </c>
      <c r="T30" s="85">
        <v>0</v>
      </c>
      <c r="U30" s="40"/>
      <c r="V30" s="40"/>
    </row>
    <row r="31" spans="1:22" s="32" customFormat="1" ht="23.25" x14ac:dyDescent="0.35">
      <c r="A31" s="202"/>
      <c r="B31" s="199" t="s">
        <v>14</v>
      </c>
      <c r="C31" s="55">
        <v>16</v>
      </c>
      <c r="D31" s="53" t="s">
        <v>19</v>
      </c>
      <c r="E31" s="79"/>
      <c r="F31" s="86"/>
      <c r="G31" s="44"/>
      <c r="H31" s="202"/>
      <c r="I31" s="199" t="s">
        <v>14</v>
      </c>
      <c r="J31" s="55">
        <v>16</v>
      </c>
      <c r="K31" s="53" t="s">
        <v>19</v>
      </c>
      <c r="L31" s="79"/>
      <c r="M31" s="86"/>
      <c r="N31" s="44"/>
      <c r="O31" s="202"/>
      <c r="P31" s="199" t="s">
        <v>14</v>
      </c>
      <c r="Q31" s="55">
        <v>16</v>
      </c>
      <c r="R31" s="53" t="s">
        <v>19</v>
      </c>
      <c r="S31" s="79"/>
      <c r="T31" s="86"/>
      <c r="U31" s="94"/>
      <c r="V31" s="94"/>
    </row>
    <row r="32" spans="1:22" s="32" customFormat="1" ht="37.5" x14ac:dyDescent="0.35">
      <c r="A32" s="202"/>
      <c r="B32" s="200"/>
      <c r="C32" s="55">
        <v>17</v>
      </c>
      <c r="D32" s="53" t="s">
        <v>9</v>
      </c>
      <c r="E32" s="79">
        <v>0</v>
      </c>
      <c r="F32" s="86">
        <v>0</v>
      </c>
      <c r="H32" s="202"/>
      <c r="I32" s="200"/>
      <c r="J32" s="55">
        <v>17</v>
      </c>
      <c r="K32" s="53" t="s">
        <v>9</v>
      </c>
      <c r="L32" s="79">
        <v>0</v>
      </c>
      <c r="M32" s="86">
        <v>0</v>
      </c>
      <c r="O32" s="202"/>
      <c r="P32" s="200"/>
      <c r="Q32" s="55">
        <v>17</v>
      </c>
      <c r="R32" s="53" t="s">
        <v>9</v>
      </c>
      <c r="S32" s="79">
        <v>0</v>
      </c>
      <c r="T32" s="86">
        <v>0</v>
      </c>
      <c r="U32" s="94"/>
      <c r="V32" s="94"/>
    </row>
    <row r="33" spans="1:22" s="32" customFormat="1" ht="26.45" customHeight="1" x14ac:dyDescent="0.35">
      <c r="A33" s="202"/>
      <c r="B33" s="45" t="s">
        <v>41</v>
      </c>
      <c r="C33" s="55">
        <v>18</v>
      </c>
      <c r="D33" s="53" t="s">
        <v>9</v>
      </c>
      <c r="E33" s="79">
        <v>0</v>
      </c>
      <c r="F33" s="86">
        <v>0</v>
      </c>
      <c r="H33" s="202"/>
      <c r="I33" s="45" t="s">
        <v>41</v>
      </c>
      <c r="J33" s="55">
        <v>18</v>
      </c>
      <c r="K33" s="53" t="s">
        <v>9</v>
      </c>
      <c r="L33" s="79">
        <v>0</v>
      </c>
      <c r="M33" s="86">
        <v>0</v>
      </c>
      <c r="O33" s="202"/>
      <c r="P33" s="45" t="s">
        <v>41</v>
      </c>
      <c r="Q33" s="55">
        <v>18</v>
      </c>
      <c r="R33" s="53" t="s">
        <v>9</v>
      </c>
      <c r="S33" s="79">
        <v>0</v>
      </c>
      <c r="T33" s="86">
        <v>0</v>
      </c>
      <c r="U33" s="94"/>
      <c r="V33" s="94"/>
    </row>
    <row r="34" spans="1:22" s="32" customFormat="1" ht="58.5" hidden="1" customHeight="1" x14ac:dyDescent="0.35">
      <c r="A34" s="202"/>
      <c r="B34" s="75"/>
      <c r="C34" s="55">
        <v>19</v>
      </c>
      <c r="D34" s="53"/>
      <c r="E34" s="78"/>
      <c r="F34" s="111"/>
      <c r="H34" s="202"/>
      <c r="I34" s="75"/>
      <c r="J34" s="55">
        <v>19</v>
      </c>
      <c r="K34" s="53"/>
      <c r="L34" s="79"/>
      <c r="M34" s="111"/>
      <c r="O34" s="202"/>
      <c r="P34" s="75"/>
      <c r="Q34" s="55">
        <v>19</v>
      </c>
      <c r="R34" s="53"/>
      <c r="S34" s="79"/>
      <c r="T34" s="111"/>
      <c r="U34" s="94"/>
      <c r="V34" s="94"/>
    </row>
    <row r="35" spans="1:22" s="32" customFormat="1" ht="39.75" hidden="1" x14ac:dyDescent="0.35">
      <c r="A35" s="202"/>
      <c r="B35" s="75" t="s">
        <v>157</v>
      </c>
      <c r="C35" s="55">
        <v>20</v>
      </c>
      <c r="D35" s="53"/>
      <c r="E35" s="78"/>
      <c r="F35" s="86"/>
      <c r="H35" s="202"/>
      <c r="I35" s="75" t="s">
        <v>157</v>
      </c>
      <c r="J35" s="55">
        <v>20</v>
      </c>
      <c r="K35" s="53"/>
      <c r="L35" s="79"/>
      <c r="M35" s="86"/>
      <c r="O35" s="202"/>
      <c r="P35" s="75" t="s">
        <v>157</v>
      </c>
      <c r="Q35" s="55">
        <v>20</v>
      </c>
      <c r="R35" s="53"/>
      <c r="S35" s="79"/>
      <c r="T35" s="86"/>
      <c r="U35" s="94"/>
      <c r="V35" s="94"/>
    </row>
    <row r="36" spans="1:22" s="32" customFormat="1" ht="95.25" hidden="1" customHeight="1" x14ac:dyDescent="0.35">
      <c r="A36" s="202"/>
      <c r="B36" s="75" t="s">
        <v>157</v>
      </c>
      <c r="C36" s="55">
        <v>21</v>
      </c>
      <c r="D36" s="53"/>
      <c r="E36" s="78"/>
      <c r="F36" s="86"/>
      <c r="H36" s="202"/>
      <c r="I36" s="75" t="s">
        <v>157</v>
      </c>
      <c r="J36" s="55">
        <v>21</v>
      </c>
      <c r="K36" s="53"/>
      <c r="L36" s="79"/>
      <c r="M36" s="86"/>
      <c r="O36" s="202"/>
      <c r="P36" s="75" t="s">
        <v>157</v>
      </c>
      <c r="Q36" s="55">
        <v>21</v>
      </c>
      <c r="R36" s="53"/>
      <c r="S36" s="79"/>
      <c r="T36" s="86"/>
      <c r="U36" s="94"/>
      <c r="V36" s="94"/>
    </row>
    <row r="37" spans="1:22" s="32" customFormat="1" ht="95.25" hidden="1" customHeight="1" x14ac:dyDescent="0.35">
      <c r="A37" s="202"/>
      <c r="B37" s="75" t="s">
        <v>157</v>
      </c>
      <c r="C37" s="55">
        <v>22</v>
      </c>
      <c r="D37" s="53"/>
      <c r="E37" s="78"/>
      <c r="F37" s="86"/>
      <c r="H37" s="202"/>
      <c r="I37" s="75" t="s">
        <v>157</v>
      </c>
      <c r="J37" s="55">
        <v>22</v>
      </c>
      <c r="K37" s="53"/>
      <c r="L37" s="79"/>
      <c r="M37" s="86"/>
      <c r="O37" s="202"/>
      <c r="P37" s="75" t="s">
        <v>157</v>
      </c>
      <c r="Q37" s="55">
        <v>22</v>
      </c>
      <c r="R37" s="53"/>
      <c r="S37" s="79"/>
      <c r="T37" s="86"/>
      <c r="U37" s="94"/>
      <c r="V37" s="94"/>
    </row>
    <row r="38" spans="1:22" s="32" customFormat="1" ht="95.25" hidden="1" customHeight="1" x14ac:dyDescent="0.35">
      <c r="A38" s="202"/>
      <c r="B38" s="74" t="s">
        <v>256</v>
      </c>
      <c r="C38" s="55">
        <v>23</v>
      </c>
      <c r="D38" s="53"/>
      <c r="E38" s="78">
        <v>0</v>
      </c>
      <c r="F38" s="111">
        <v>0</v>
      </c>
      <c r="H38" s="202"/>
      <c r="I38" s="74" t="s">
        <v>256</v>
      </c>
      <c r="J38" s="55">
        <v>23</v>
      </c>
      <c r="K38" s="53"/>
      <c r="L38" s="79">
        <v>0</v>
      </c>
      <c r="M38" s="111">
        <v>0</v>
      </c>
      <c r="O38" s="202"/>
      <c r="P38" s="74" t="s">
        <v>256</v>
      </c>
      <c r="Q38" s="55">
        <v>23</v>
      </c>
      <c r="R38" s="53"/>
      <c r="S38" s="79">
        <v>0</v>
      </c>
      <c r="T38" s="111">
        <v>0</v>
      </c>
      <c r="U38" s="94"/>
      <c r="V38" s="94"/>
    </row>
    <row r="39" spans="1:22" s="33" customFormat="1" ht="66" hidden="1" customHeight="1" x14ac:dyDescent="0.2">
      <c r="A39" s="202"/>
      <c r="B39" s="129"/>
      <c r="C39" s="55">
        <v>14</v>
      </c>
      <c r="D39" s="53"/>
      <c r="E39" s="78"/>
      <c r="F39" s="111">
        <f>M39+T39</f>
        <v>0</v>
      </c>
      <c r="H39" s="202"/>
      <c r="I39" s="129"/>
      <c r="J39" s="55">
        <v>14</v>
      </c>
      <c r="K39" s="53"/>
      <c r="L39" s="78"/>
      <c r="M39" s="111">
        <v>0</v>
      </c>
      <c r="O39" s="202"/>
      <c r="P39" s="74"/>
      <c r="Q39" s="55">
        <v>14</v>
      </c>
      <c r="R39" s="53"/>
      <c r="S39" s="78"/>
      <c r="T39" s="111">
        <v>0</v>
      </c>
      <c r="U39" s="40"/>
      <c r="V39" s="40"/>
    </row>
    <row r="40" spans="1:22" s="33" customFormat="1" ht="45" customHeight="1" x14ac:dyDescent="0.2">
      <c r="A40" s="202"/>
      <c r="B40" s="46" t="s">
        <v>13</v>
      </c>
      <c r="C40" s="55">
        <v>24</v>
      </c>
      <c r="D40" s="53" t="s">
        <v>9</v>
      </c>
      <c r="E40" s="78">
        <v>0</v>
      </c>
      <c r="F40" s="85">
        <v>0</v>
      </c>
      <c r="H40" s="202"/>
      <c r="I40" s="46" t="s">
        <v>13</v>
      </c>
      <c r="J40" s="55">
        <v>24</v>
      </c>
      <c r="K40" s="53" t="s">
        <v>9</v>
      </c>
      <c r="L40" s="78">
        <v>0</v>
      </c>
      <c r="M40" s="85">
        <v>0</v>
      </c>
      <c r="O40" s="202"/>
      <c r="P40" s="46" t="s">
        <v>13</v>
      </c>
      <c r="Q40" s="55">
        <v>24</v>
      </c>
      <c r="R40" s="53" t="s">
        <v>9</v>
      </c>
      <c r="S40" s="78">
        <v>0</v>
      </c>
      <c r="T40" s="85">
        <v>0</v>
      </c>
      <c r="U40" s="40"/>
      <c r="V40" s="40"/>
    </row>
    <row r="41" spans="1:22" s="33" customFormat="1" ht="28.5" customHeight="1" x14ac:dyDescent="0.2">
      <c r="A41" s="202"/>
      <c r="B41" s="47" t="s">
        <v>37</v>
      </c>
      <c r="C41" s="55">
        <v>25</v>
      </c>
      <c r="D41" s="53"/>
      <c r="E41" s="78">
        <v>0</v>
      </c>
      <c r="F41" s="85">
        <v>0</v>
      </c>
      <c r="H41" s="202"/>
      <c r="I41" s="47" t="s">
        <v>37</v>
      </c>
      <c r="J41" s="55">
        <v>25</v>
      </c>
      <c r="K41" s="53"/>
      <c r="L41" s="78">
        <v>0</v>
      </c>
      <c r="M41" s="85">
        <v>0</v>
      </c>
      <c r="O41" s="202"/>
      <c r="P41" s="47" t="s">
        <v>37</v>
      </c>
      <c r="Q41" s="55">
        <v>25</v>
      </c>
      <c r="R41" s="53"/>
      <c r="S41" s="78">
        <v>0</v>
      </c>
      <c r="T41" s="85">
        <v>0</v>
      </c>
      <c r="U41" s="40"/>
      <c r="V41" s="40"/>
    </row>
    <row r="42" spans="1:22" s="49" customFormat="1" ht="29.25" customHeight="1" x14ac:dyDescent="0.2">
      <c r="A42" s="196" t="s">
        <v>26</v>
      </c>
      <c r="B42" s="48" t="s">
        <v>29</v>
      </c>
      <c r="C42" s="55">
        <v>26</v>
      </c>
      <c r="D42" s="53"/>
      <c r="E42" s="87">
        <f>E43+E47</f>
        <v>64</v>
      </c>
      <c r="F42" s="84">
        <f>F43+F47</f>
        <v>2807.8</v>
      </c>
      <c r="H42" s="196" t="s">
        <v>26</v>
      </c>
      <c r="I42" s="48" t="s">
        <v>29</v>
      </c>
      <c r="J42" s="55">
        <v>26</v>
      </c>
      <c r="K42" s="53"/>
      <c r="L42" s="87">
        <f>L43+L47</f>
        <v>29</v>
      </c>
      <c r="M42" s="84">
        <f>M43+M47</f>
        <v>1274.0999999999999</v>
      </c>
      <c r="O42" s="196" t="s">
        <v>26</v>
      </c>
      <c r="P42" s="48" t="s">
        <v>29</v>
      </c>
      <c r="Q42" s="55">
        <v>26</v>
      </c>
      <c r="R42" s="53"/>
      <c r="S42" s="87">
        <f>S43+S47</f>
        <v>35</v>
      </c>
      <c r="T42" s="84">
        <f>T43+T47</f>
        <v>1533.7000000000003</v>
      </c>
      <c r="U42" s="95"/>
      <c r="V42" s="95"/>
    </row>
    <row r="43" spans="1:22" s="49" customFormat="1" ht="35.25" customHeight="1" x14ac:dyDescent="0.2">
      <c r="A43" s="197"/>
      <c r="B43" s="42" t="s">
        <v>44</v>
      </c>
      <c r="C43" s="55">
        <v>27</v>
      </c>
      <c r="D43" s="53"/>
      <c r="E43" s="78">
        <v>64</v>
      </c>
      <c r="F43" s="85">
        <v>2807.8</v>
      </c>
      <c r="H43" s="197"/>
      <c r="I43" s="42" t="s">
        <v>44</v>
      </c>
      <c r="J43" s="55">
        <v>27</v>
      </c>
      <c r="K43" s="53"/>
      <c r="L43" s="78">
        <v>29</v>
      </c>
      <c r="M43" s="85">
        <v>1274.0999999999999</v>
      </c>
      <c r="O43" s="197"/>
      <c r="P43" s="42" t="s">
        <v>44</v>
      </c>
      <c r="Q43" s="55">
        <v>27</v>
      </c>
      <c r="R43" s="53"/>
      <c r="S43" s="78">
        <v>35</v>
      </c>
      <c r="T43" s="85">
        <v>1533.7000000000003</v>
      </c>
      <c r="U43" s="95"/>
      <c r="V43" s="95"/>
    </row>
    <row r="44" spans="1:22" s="50" customFormat="1" ht="29.25" customHeight="1" x14ac:dyDescent="0.35">
      <c r="A44" s="197"/>
      <c r="B44" s="45" t="s">
        <v>41</v>
      </c>
      <c r="C44" s="55">
        <v>28</v>
      </c>
      <c r="D44" s="54" t="s">
        <v>20</v>
      </c>
      <c r="E44" s="79">
        <v>0</v>
      </c>
      <c r="F44" s="86">
        <v>0</v>
      </c>
      <c r="G44" s="136"/>
      <c r="H44" s="197"/>
      <c r="I44" s="45" t="s">
        <v>41</v>
      </c>
      <c r="J44" s="55">
        <v>28</v>
      </c>
      <c r="K44" s="54" t="s">
        <v>20</v>
      </c>
      <c r="L44" s="79">
        <v>0</v>
      </c>
      <c r="M44" s="86">
        <v>0</v>
      </c>
      <c r="O44" s="197"/>
      <c r="P44" s="45" t="s">
        <v>41</v>
      </c>
      <c r="Q44" s="55">
        <v>28</v>
      </c>
      <c r="R44" s="54" t="s">
        <v>20</v>
      </c>
      <c r="S44" s="79">
        <v>0</v>
      </c>
      <c r="T44" s="86">
        <v>0</v>
      </c>
      <c r="U44" s="96"/>
      <c r="V44" s="96"/>
    </row>
    <row r="45" spans="1:22" s="49" customFormat="1" ht="22.5" customHeight="1" x14ac:dyDescent="0.35">
      <c r="A45" s="197"/>
      <c r="B45" s="130" t="s">
        <v>390</v>
      </c>
      <c r="C45" s="55">
        <v>29</v>
      </c>
      <c r="D45" s="54" t="s">
        <v>20</v>
      </c>
      <c r="E45" s="79">
        <v>64</v>
      </c>
      <c r="F45" s="86">
        <v>2807.8</v>
      </c>
      <c r="G45" s="137"/>
      <c r="H45" s="197"/>
      <c r="I45" s="130" t="s">
        <v>390</v>
      </c>
      <c r="J45" s="55">
        <v>29</v>
      </c>
      <c r="K45" s="54" t="s">
        <v>20</v>
      </c>
      <c r="L45" s="79">
        <v>29</v>
      </c>
      <c r="M45" s="86">
        <v>1274.0999999999999</v>
      </c>
      <c r="O45" s="197"/>
      <c r="P45" s="130" t="s">
        <v>390</v>
      </c>
      <c r="Q45" s="55">
        <v>29</v>
      </c>
      <c r="R45" s="54" t="s">
        <v>20</v>
      </c>
      <c r="S45" s="79">
        <v>35</v>
      </c>
      <c r="T45" s="86">
        <v>1533.7000000000003</v>
      </c>
      <c r="U45" s="95"/>
      <c r="V45" s="95"/>
    </row>
    <row r="46" spans="1:22" s="49" customFormat="1" ht="22.5" customHeight="1" x14ac:dyDescent="0.35">
      <c r="A46" s="197"/>
      <c r="B46" s="130" t="s">
        <v>391</v>
      </c>
      <c r="C46" s="55">
        <v>30</v>
      </c>
      <c r="D46" s="54" t="s">
        <v>20</v>
      </c>
      <c r="E46" s="79">
        <v>0</v>
      </c>
      <c r="F46" s="86">
        <v>0</v>
      </c>
      <c r="G46" s="137"/>
      <c r="H46" s="197"/>
      <c r="I46" s="130" t="s">
        <v>391</v>
      </c>
      <c r="J46" s="55">
        <v>30</v>
      </c>
      <c r="K46" s="54" t="s">
        <v>20</v>
      </c>
      <c r="L46" s="79">
        <v>0</v>
      </c>
      <c r="M46" s="86">
        <v>0</v>
      </c>
      <c r="O46" s="197"/>
      <c r="P46" s="130" t="s">
        <v>391</v>
      </c>
      <c r="Q46" s="55">
        <v>30</v>
      </c>
      <c r="R46" s="54" t="s">
        <v>20</v>
      </c>
      <c r="S46" s="79">
        <v>0</v>
      </c>
      <c r="T46" s="86">
        <v>0</v>
      </c>
      <c r="U46" s="95"/>
      <c r="V46" s="95"/>
    </row>
    <row r="47" spans="1:22" s="49" customFormat="1" ht="29.25" customHeight="1" x14ac:dyDescent="0.2">
      <c r="A47" s="198"/>
      <c r="B47" s="47" t="s">
        <v>37</v>
      </c>
      <c r="C47" s="55">
        <v>31</v>
      </c>
      <c r="D47" s="54"/>
      <c r="E47" s="78">
        <v>0</v>
      </c>
      <c r="F47" s="85">
        <v>0</v>
      </c>
      <c r="G47" s="138"/>
      <c r="H47" s="198"/>
      <c r="I47" s="47" t="s">
        <v>37</v>
      </c>
      <c r="J47" s="55">
        <v>31</v>
      </c>
      <c r="K47" s="54"/>
      <c r="L47" s="78">
        <v>0</v>
      </c>
      <c r="M47" s="85">
        <v>0</v>
      </c>
      <c r="O47" s="198"/>
      <c r="P47" s="47" t="s">
        <v>37</v>
      </c>
      <c r="Q47" s="55">
        <v>31</v>
      </c>
      <c r="R47" s="54"/>
      <c r="S47" s="78">
        <v>0</v>
      </c>
      <c r="T47" s="85">
        <v>0</v>
      </c>
      <c r="U47" s="95"/>
      <c r="V47" s="95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117</vt:i4>
      </vt:variant>
      <vt:variant>
        <vt:lpstr>Именованные диапазоны</vt:lpstr>
      </vt:variant>
      <vt:variant>
        <vt:i4>7</vt:i4>
      </vt:variant>
    </vt:vector>
  </HeadingPairs>
  <TitlesOfParts>
    <vt:vector size="124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Проверка</vt:lpstr>
      <vt:lpstr>Рассылка</vt:lpstr>
      <vt:lpstr>Рассылка (2)</vt:lpstr>
      <vt:lpstr>Рассылка 3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2026-01-26T08:45:58Z</dcterms:modified>
</cp:coreProperties>
</file>